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1工作\资助\国家励志奖学金\"/>
    </mc:Choice>
  </mc:AlternateContent>
  <xr:revisionPtr revIDLastSave="0" documentId="13_ncr:1_{B99119EC-685C-4AA4-808B-7CBF606F97A2}" xr6:coauthVersionLast="47" xr6:coauthVersionMax="47" xr10:uidLastSave="{00000000-0000-0000-0000-000000000000}"/>
  <bookViews>
    <workbookView xWindow="-98" yWindow="-98" windowWidth="21795" windowHeight="12975" activeTab="4" xr2:uid="{00000000-000D-0000-FFFF-FFFF00000000}"/>
  </bookViews>
  <sheets>
    <sheet name="2022级" sheetId="3" r:id="rId1"/>
    <sheet name="2023级" sheetId="4" r:id="rId2"/>
    <sheet name="2024级" sheetId="5" r:id="rId3"/>
    <sheet name="公共名额" sheetId="6" r:id="rId4"/>
    <sheet name="定稿" sheetId="7" r:id="rId5"/>
  </sheets>
  <definedNames>
    <definedName name="_xlnm._FilterDatabase" localSheetId="0" hidden="1">'2022级'!$T$3:$T$16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5" l="1"/>
  <c r="S9" i="5" s="1"/>
  <c r="N9" i="5"/>
  <c r="O9" i="5" s="1"/>
  <c r="J9" i="5"/>
  <c r="K9" i="5" s="1"/>
  <c r="R8" i="5"/>
  <c r="S8" i="5" s="1"/>
  <c r="N8" i="5"/>
  <c r="O8" i="5" s="1"/>
  <c r="J8" i="5"/>
  <c r="K8" i="5" s="1"/>
  <c r="R7" i="5"/>
  <c r="S7" i="5" s="1"/>
  <c r="N7" i="5"/>
  <c r="O7" i="5" s="1"/>
  <c r="J7" i="5"/>
  <c r="K7" i="5" s="1"/>
  <c r="R6" i="5"/>
  <c r="S6" i="5" s="1"/>
  <c r="N6" i="5"/>
  <c r="O6" i="5" s="1"/>
  <c r="J6" i="5"/>
  <c r="K6" i="5" s="1"/>
  <c r="T6" i="5" s="1"/>
  <c r="R5" i="5"/>
  <c r="S5" i="5" s="1"/>
  <c r="N5" i="5"/>
  <c r="O5" i="5" s="1"/>
  <c r="J5" i="5"/>
  <c r="K5" i="5" s="1"/>
  <c r="R4" i="5"/>
  <c r="S4" i="5" s="1"/>
  <c r="N4" i="5"/>
  <c r="O4" i="5" s="1"/>
  <c r="J4" i="5"/>
  <c r="K4" i="5" s="1"/>
  <c r="T4" i="5" s="1"/>
  <c r="R3" i="5"/>
  <c r="S3" i="5" s="1"/>
  <c r="N3" i="5"/>
  <c r="O3" i="5" s="1"/>
  <c r="J3" i="5"/>
  <c r="K3" i="5" s="1"/>
  <c r="T15" i="4"/>
  <c r="S15" i="4"/>
  <c r="R15" i="4"/>
  <c r="O15" i="4"/>
  <c r="N15" i="4"/>
  <c r="K15" i="4"/>
  <c r="J15" i="4"/>
  <c r="T14" i="4"/>
  <c r="S14" i="4"/>
  <c r="R14" i="4"/>
  <c r="O14" i="4"/>
  <c r="N14" i="4"/>
  <c r="K14" i="4"/>
  <c r="J14" i="4"/>
  <c r="T13" i="4"/>
  <c r="S13" i="4"/>
  <c r="R13" i="4"/>
  <c r="O13" i="4"/>
  <c r="N13" i="4"/>
  <c r="K13" i="4"/>
  <c r="J13" i="4"/>
  <c r="T12" i="4"/>
  <c r="S12" i="4"/>
  <c r="R12" i="4"/>
  <c r="O12" i="4"/>
  <c r="N12" i="4"/>
  <c r="K12" i="4"/>
  <c r="J12" i="4"/>
  <c r="T11" i="4"/>
  <c r="S11" i="4"/>
  <c r="R11" i="4"/>
  <c r="O11" i="4"/>
  <c r="N11" i="4"/>
  <c r="K11" i="4"/>
  <c r="J11" i="4"/>
  <c r="T10" i="4"/>
  <c r="S10" i="4"/>
  <c r="R10" i="4"/>
  <c r="O10" i="4"/>
  <c r="N10" i="4"/>
  <c r="K10" i="4"/>
  <c r="J10" i="4"/>
  <c r="T9" i="4"/>
  <c r="S9" i="4"/>
  <c r="R9" i="4"/>
  <c r="O9" i="4"/>
  <c r="N9" i="4"/>
  <c r="K9" i="4"/>
  <c r="J9" i="4"/>
  <c r="T8" i="4"/>
  <c r="S8" i="4"/>
  <c r="R8" i="4"/>
  <c r="O8" i="4"/>
  <c r="N8" i="4"/>
  <c r="K8" i="4"/>
  <c r="J8" i="4"/>
  <c r="T7" i="4"/>
  <c r="S7" i="4"/>
  <c r="R7" i="4"/>
  <c r="O7" i="4"/>
  <c r="N7" i="4"/>
  <c r="K7" i="4"/>
  <c r="J7" i="4"/>
  <c r="T6" i="4"/>
  <c r="S6" i="4"/>
  <c r="R6" i="4"/>
  <c r="O6" i="4"/>
  <c r="N6" i="4"/>
  <c r="K6" i="4"/>
  <c r="J6" i="4"/>
  <c r="T5" i="4"/>
  <c r="S5" i="4"/>
  <c r="R5" i="4"/>
  <c r="O5" i="4"/>
  <c r="N5" i="4"/>
  <c r="K5" i="4"/>
  <c r="J5" i="4"/>
  <c r="T4" i="4"/>
  <c r="S4" i="4"/>
  <c r="R4" i="4"/>
  <c r="O4" i="4"/>
  <c r="N4" i="4"/>
  <c r="K4" i="4"/>
  <c r="J4" i="4"/>
  <c r="T3" i="4"/>
  <c r="S3" i="4"/>
  <c r="R3" i="4"/>
  <c r="O3" i="4"/>
  <c r="N3" i="4"/>
  <c r="K3" i="4"/>
  <c r="J3" i="4"/>
  <c r="R18" i="3"/>
  <c r="S18" i="3" s="1"/>
  <c r="N18" i="3"/>
  <c r="O18" i="3" s="1"/>
  <c r="J18" i="3"/>
  <c r="K18" i="3" s="1"/>
  <c r="R17" i="3"/>
  <c r="S17" i="3" s="1"/>
  <c r="N17" i="3"/>
  <c r="O17" i="3" s="1"/>
  <c r="J17" i="3"/>
  <c r="K17" i="3" s="1"/>
  <c r="R16" i="3"/>
  <c r="S16" i="3" s="1"/>
  <c r="N16" i="3"/>
  <c r="O16" i="3" s="1"/>
  <c r="J16" i="3"/>
  <c r="K16" i="3" s="1"/>
  <c r="T16" i="3" s="1"/>
  <c r="R15" i="3"/>
  <c r="S15" i="3" s="1"/>
  <c r="N15" i="3"/>
  <c r="O15" i="3" s="1"/>
  <c r="J15" i="3"/>
  <c r="K15" i="3" s="1"/>
  <c r="R14" i="3"/>
  <c r="S14" i="3" s="1"/>
  <c r="N14" i="3"/>
  <c r="O14" i="3" s="1"/>
  <c r="J14" i="3"/>
  <c r="K14" i="3" s="1"/>
  <c r="T14" i="3" s="1"/>
  <c r="R13" i="3"/>
  <c r="S13" i="3" s="1"/>
  <c r="N13" i="3"/>
  <c r="O13" i="3" s="1"/>
  <c r="J13" i="3"/>
  <c r="K13" i="3" s="1"/>
  <c r="T13" i="3" s="1"/>
  <c r="R12" i="3"/>
  <c r="S12" i="3" s="1"/>
  <c r="N12" i="3"/>
  <c r="O12" i="3" s="1"/>
  <c r="J12" i="3"/>
  <c r="K12" i="3" s="1"/>
  <c r="T12" i="3" s="1"/>
  <c r="R11" i="3"/>
  <c r="S11" i="3" s="1"/>
  <c r="N11" i="3"/>
  <c r="O11" i="3" s="1"/>
  <c r="J11" i="3"/>
  <c r="K11" i="3" s="1"/>
  <c r="R10" i="3"/>
  <c r="S10" i="3" s="1"/>
  <c r="N10" i="3"/>
  <c r="O10" i="3" s="1"/>
  <c r="J10" i="3"/>
  <c r="K10" i="3" s="1"/>
  <c r="R9" i="3"/>
  <c r="S9" i="3" s="1"/>
  <c r="N9" i="3"/>
  <c r="O9" i="3" s="1"/>
  <c r="J9" i="3"/>
  <c r="K9" i="3" s="1"/>
  <c r="T9" i="3" s="1"/>
  <c r="R8" i="3"/>
  <c r="S8" i="3" s="1"/>
  <c r="N8" i="3"/>
  <c r="O8" i="3" s="1"/>
  <c r="J8" i="3"/>
  <c r="K8" i="3" s="1"/>
  <c r="T8" i="3" s="1"/>
  <c r="R7" i="3"/>
  <c r="S7" i="3" s="1"/>
  <c r="N7" i="3"/>
  <c r="O7" i="3" s="1"/>
  <c r="J7" i="3"/>
  <c r="K7" i="3" s="1"/>
  <c r="R6" i="3"/>
  <c r="S6" i="3" s="1"/>
  <c r="N6" i="3"/>
  <c r="O6" i="3" s="1"/>
  <c r="J6" i="3"/>
  <c r="K6" i="3" s="1"/>
  <c r="T6" i="3" s="1"/>
  <c r="R5" i="3"/>
  <c r="S5" i="3" s="1"/>
  <c r="N5" i="3"/>
  <c r="O5" i="3" s="1"/>
  <c r="J5" i="3"/>
  <c r="K5" i="3" s="1"/>
  <c r="R4" i="3"/>
  <c r="S4" i="3" s="1"/>
  <c r="N4" i="3"/>
  <c r="O4" i="3" s="1"/>
  <c r="J4" i="3"/>
  <c r="K4" i="3" s="1"/>
  <c r="R3" i="3"/>
  <c r="S3" i="3" s="1"/>
  <c r="N3" i="3"/>
  <c r="O3" i="3" s="1"/>
  <c r="J3" i="3"/>
  <c r="K3" i="3" s="1"/>
  <c r="T8" i="5" l="1"/>
  <c r="T3" i="5"/>
  <c r="T7" i="5"/>
  <c r="T9" i="5"/>
  <c r="T5" i="5"/>
  <c r="T7" i="3"/>
  <c r="T4" i="3"/>
  <c r="T18" i="3"/>
  <c r="T3" i="3"/>
  <c r="T15" i="3"/>
  <c r="T5" i="3"/>
  <c r="T10" i="3"/>
  <c r="T11" i="3"/>
  <c r="T17" i="3"/>
</calcChain>
</file>

<file path=xl/sharedStrings.xml><?xml version="1.0" encoding="utf-8"?>
<sst xmlns="http://schemas.openxmlformats.org/spreadsheetml/2006/main" count="322" uniqueCount="170">
  <si>
    <t>序号</t>
  </si>
  <si>
    <t>班级</t>
  </si>
  <si>
    <t>姓名</t>
  </si>
  <si>
    <t>学号</t>
  </si>
  <si>
    <t>综测分数</t>
  </si>
  <si>
    <t>综测排名</t>
  </si>
  <si>
    <t>2024-2025学年平均学分绩点</t>
  </si>
  <si>
    <t>学习成绩</t>
  </si>
  <si>
    <t>综合能力</t>
  </si>
  <si>
    <t>创新能力</t>
  </si>
  <si>
    <t>综合成绩</t>
  </si>
  <si>
    <t>个人平均学分绩点</t>
  </si>
  <si>
    <t>年级专业（班级）最高个人平均学分绩点</t>
  </si>
  <si>
    <t>个人平均学分绩点/年级专业（班级）最高个人平均学分绩点*100</t>
  </si>
  <si>
    <t>学习成绩*60%</t>
  </si>
  <si>
    <t>个人综合能力积分</t>
  </si>
  <si>
    <t>申请者中最高个人综合能力积分</t>
  </si>
  <si>
    <t>个人综合能力积分/申请者中最高个人综合能力积分*100</t>
  </si>
  <si>
    <t>综合能力*20%</t>
  </si>
  <si>
    <t>个人创新能力积分</t>
  </si>
  <si>
    <t>申请者中最高个人创新能力积分</t>
  </si>
  <si>
    <t>个人创新能力积分/申请者中最高个人创新能力积分*100</t>
  </si>
  <si>
    <t>创新能力*20%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</si>
  <si>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226</t>
    </r>
  </si>
  <si>
    <r>
      <rPr>
        <sz val="11"/>
        <color theme="1"/>
        <rFont val="宋体"/>
        <family val="3"/>
        <charset val="134"/>
      </rPr>
      <t>刘向茹</t>
    </r>
  </si>
  <si>
    <t>2022211505082</t>
  </si>
  <si>
    <t>21/155</t>
  </si>
  <si>
    <r>
      <rPr>
        <sz val="11"/>
        <color theme="1"/>
        <rFont val="宋体"/>
        <family val="3"/>
        <charset val="134"/>
      </rPr>
      <t>王申</t>
    </r>
  </si>
  <si>
    <t>2022211505150</t>
  </si>
  <si>
    <t>7/155</t>
  </si>
  <si>
    <r>
      <rPr>
        <sz val="11"/>
        <color theme="1"/>
        <rFont val="宋体"/>
        <family val="3"/>
        <charset val="134"/>
      </rPr>
      <t>周莹莹</t>
    </r>
  </si>
  <si>
    <t>2022211505145</t>
  </si>
  <si>
    <t>9/155</t>
  </si>
  <si>
    <r>
      <rPr>
        <sz val="11"/>
        <color theme="1"/>
        <rFont val="宋体"/>
        <family val="3"/>
        <charset val="134"/>
      </rPr>
      <t>袁振邦</t>
    </r>
  </si>
  <si>
    <t>2022211505104</t>
  </si>
  <si>
    <t>26/155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</si>
  <si>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224</t>
    </r>
  </si>
  <si>
    <r>
      <rPr>
        <sz val="11"/>
        <color theme="1"/>
        <rFont val="宋体"/>
        <family val="3"/>
        <charset val="134"/>
      </rPr>
      <t>欧阳雨瑞</t>
    </r>
  </si>
  <si>
    <t>2022211505115</t>
  </si>
  <si>
    <t>25/155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</si>
  <si>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222</t>
    </r>
  </si>
  <si>
    <r>
      <rPr>
        <sz val="11"/>
        <color theme="1"/>
        <rFont val="宋体"/>
        <family val="3"/>
        <charset val="134"/>
      </rPr>
      <t>晏婧</t>
    </r>
  </si>
  <si>
    <t>2022211505061</t>
  </si>
  <si>
    <t>30/155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</si>
  <si>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221</t>
    </r>
  </si>
  <si>
    <r>
      <rPr>
        <sz val="11"/>
        <color theme="1"/>
        <rFont val="宋体"/>
        <family val="3"/>
        <charset val="134"/>
      </rPr>
      <t>熊悦</t>
    </r>
  </si>
  <si>
    <t>2022211505005</t>
  </si>
  <si>
    <t>46/155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</si>
  <si>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225</t>
    </r>
  </si>
  <si>
    <r>
      <rPr>
        <sz val="11"/>
        <color theme="1"/>
        <rFont val="宋体"/>
        <family val="3"/>
        <charset val="134"/>
      </rPr>
      <t>刘霄霄</t>
    </r>
  </si>
  <si>
    <t>2022211505163</t>
  </si>
  <si>
    <t>19/155</t>
  </si>
  <si>
    <r>
      <rPr>
        <sz val="11"/>
        <color theme="1"/>
        <rFont val="宋体"/>
        <family val="3"/>
        <charset val="134"/>
      </rPr>
      <t>鲍国静</t>
    </r>
  </si>
  <si>
    <t>2022211505078</t>
  </si>
  <si>
    <t>15/155</t>
  </si>
  <si>
    <r>
      <rPr>
        <sz val="11"/>
        <color theme="1"/>
        <rFont val="宋体"/>
        <family val="3"/>
        <charset val="134"/>
      </rPr>
      <t>罗欣琦</t>
    </r>
  </si>
  <si>
    <t>2022211505135</t>
  </si>
  <si>
    <t>14/155</t>
  </si>
  <si>
    <r>
      <rPr>
        <sz val="11"/>
        <color theme="1"/>
        <rFont val="宋体"/>
        <family val="3"/>
        <charset val="134"/>
      </rPr>
      <t>张淼淼</t>
    </r>
  </si>
  <si>
    <t>2022211505089</t>
  </si>
  <si>
    <t>13/155</t>
  </si>
  <si>
    <t>刘欢</t>
  </si>
  <si>
    <t>2022211505026</t>
  </si>
  <si>
    <t>18/155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</si>
  <si>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223</t>
    </r>
  </si>
  <si>
    <r>
      <rPr>
        <sz val="11"/>
        <color theme="1"/>
        <rFont val="宋体"/>
        <family val="3"/>
        <charset val="134"/>
      </rPr>
      <t>李莎莎</t>
    </r>
  </si>
  <si>
    <t>2022211505092</t>
  </si>
  <si>
    <t>47/155</t>
  </si>
  <si>
    <r>
      <rPr>
        <sz val="11"/>
        <color theme="1"/>
        <rFont val="宋体"/>
        <family val="3"/>
        <charset val="134"/>
      </rPr>
      <t>王蕊</t>
    </r>
  </si>
  <si>
    <t>2022211505100</t>
  </si>
  <si>
    <t>58/155</t>
  </si>
  <si>
    <r>
      <rPr>
        <sz val="11"/>
        <color theme="1"/>
        <rFont val="宋体"/>
        <family val="3"/>
        <charset val="134"/>
      </rPr>
      <t>郭思彤</t>
    </r>
  </si>
  <si>
    <t>2022211505030</t>
  </si>
  <si>
    <t>42/155</t>
  </si>
  <si>
    <r>
      <rPr>
        <sz val="11"/>
        <color theme="1"/>
        <rFont val="宋体"/>
        <family val="3"/>
        <charset val="134"/>
      </rPr>
      <t>骆冰冰</t>
    </r>
  </si>
  <si>
    <t>2022211505148</t>
  </si>
  <si>
    <t>68/155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</si>
  <si>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231</t>
    </r>
  </si>
  <si>
    <r>
      <rPr>
        <sz val="11"/>
        <color theme="1"/>
        <rFont val="宋体"/>
        <family val="3"/>
        <charset val="134"/>
      </rPr>
      <t>温利萍</t>
    </r>
  </si>
  <si>
    <t>2023211505030</t>
  </si>
  <si>
    <t>14/139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</si>
  <si>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236</t>
    </r>
  </si>
  <si>
    <r>
      <rPr>
        <sz val="11"/>
        <color theme="1"/>
        <rFont val="宋体"/>
        <family val="3"/>
        <charset val="134"/>
      </rPr>
      <t>谢玲玲</t>
    </r>
  </si>
  <si>
    <t>2023211505085</t>
  </si>
  <si>
    <t>10/139</t>
  </si>
  <si>
    <t>陈玉琳</t>
  </si>
  <si>
    <t>202321150508</t>
  </si>
  <si>
    <t>27/139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</si>
  <si>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235</t>
    </r>
  </si>
  <si>
    <r>
      <rPr>
        <sz val="11"/>
        <color theme="1"/>
        <rFont val="宋体"/>
        <family val="3"/>
        <charset val="134"/>
      </rPr>
      <t>韩世玉</t>
    </r>
  </si>
  <si>
    <t>2023211505142</t>
  </si>
  <si>
    <t>48/139</t>
  </si>
  <si>
    <r>
      <rPr>
        <sz val="11"/>
        <color theme="1"/>
        <rFont val="宋体"/>
        <family val="3"/>
        <charset val="134"/>
      </rPr>
      <t>李孜乐</t>
    </r>
  </si>
  <si>
    <t>2023211505100</t>
  </si>
  <si>
    <t>30/139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</si>
  <si>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232</t>
    </r>
  </si>
  <si>
    <r>
      <rPr>
        <sz val="11"/>
        <color theme="1"/>
        <rFont val="宋体"/>
        <family val="3"/>
        <charset val="134"/>
      </rPr>
      <t>焦园园</t>
    </r>
  </si>
  <si>
    <t>2023211505037</t>
  </si>
  <si>
    <t>29/139</t>
  </si>
  <si>
    <r>
      <rPr>
        <sz val="11"/>
        <color theme="1"/>
        <rFont val="宋体"/>
        <family val="3"/>
        <charset val="134"/>
      </rPr>
      <t>蒙欣</t>
    </r>
  </si>
  <si>
    <t>2023211505006</t>
  </si>
  <si>
    <t>43/139</t>
  </si>
  <si>
    <r>
      <rPr>
        <sz val="11"/>
        <color theme="1"/>
        <rFont val="宋体"/>
        <family val="3"/>
        <charset val="134"/>
      </rPr>
      <t>王瑞婷</t>
    </r>
  </si>
  <si>
    <t>2023211505034</t>
  </si>
  <si>
    <t>22/139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</si>
  <si>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234</t>
    </r>
  </si>
  <si>
    <r>
      <rPr>
        <sz val="11"/>
        <color theme="1"/>
        <rFont val="宋体"/>
        <family val="3"/>
        <charset val="134"/>
      </rPr>
      <t>刘欢慧</t>
    </r>
  </si>
  <si>
    <t>2023211505114</t>
  </si>
  <si>
    <t>31/139</t>
  </si>
  <si>
    <t>倪亚群</t>
  </si>
  <si>
    <t>2023211505046</t>
  </si>
  <si>
    <t>52/139</t>
  </si>
  <si>
    <r>
      <rPr>
        <sz val="11"/>
        <color theme="1"/>
        <rFont val="宋体"/>
        <family val="3"/>
        <charset val="134"/>
      </rPr>
      <t>陈雅烁</t>
    </r>
  </si>
  <si>
    <t>2023211505099</t>
  </si>
  <si>
    <t>44/139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</si>
  <si>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233</t>
    </r>
  </si>
  <si>
    <r>
      <rPr>
        <sz val="11"/>
        <color theme="1"/>
        <rFont val="宋体"/>
        <family val="3"/>
        <charset val="134"/>
      </rPr>
      <t>余慧莲</t>
    </r>
  </si>
  <si>
    <t>2023211505089</t>
  </si>
  <si>
    <t>51/139</t>
  </si>
  <si>
    <r>
      <rPr>
        <sz val="11"/>
        <color theme="1"/>
        <rFont val="宋体"/>
        <family val="3"/>
        <charset val="134"/>
      </rPr>
      <t>严文芳</t>
    </r>
  </si>
  <si>
    <t>2023211505128</t>
  </si>
  <si>
    <t>60/139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</si>
  <si>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244</t>
    </r>
  </si>
  <si>
    <r>
      <rPr>
        <sz val="11"/>
        <color theme="1"/>
        <rFont val="宋体"/>
        <family val="3"/>
        <charset val="134"/>
      </rPr>
      <t>毕梦婷</t>
    </r>
  </si>
  <si>
    <t>2024211505051</t>
  </si>
  <si>
    <t>14/104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</si>
  <si>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243</t>
    </r>
  </si>
  <si>
    <r>
      <rPr>
        <sz val="11"/>
        <color theme="1"/>
        <rFont val="宋体"/>
        <family val="3"/>
        <charset val="134"/>
      </rPr>
      <t>李敏</t>
    </r>
  </si>
  <si>
    <t>2024211505083</t>
  </si>
  <si>
    <t>29/104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</si>
  <si>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242</t>
    </r>
  </si>
  <si>
    <t>2024211505052</t>
  </si>
  <si>
    <t>27/104</t>
  </si>
  <si>
    <r>
      <rPr>
        <sz val="11"/>
        <color theme="1"/>
        <rFont val="宋体"/>
        <family val="3"/>
        <charset val="134"/>
      </rPr>
      <t>杨玉林</t>
    </r>
  </si>
  <si>
    <t>2024211505098</t>
  </si>
  <si>
    <t>16/104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</si>
  <si>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241</t>
    </r>
  </si>
  <si>
    <r>
      <rPr>
        <sz val="11"/>
        <color theme="1"/>
        <rFont val="宋体"/>
        <family val="3"/>
        <charset val="134"/>
      </rPr>
      <t>王佳琪</t>
    </r>
  </si>
  <si>
    <t>2024211505022</t>
  </si>
  <si>
    <t>18/104</t>
  </si>
  <si>
    <r>
      <rPr>
        <sz val="11"/>
        <color theme="1"/>
        <rFont val="宋体"/>
        <family val="3"/>
        <charset val="134"/>
      </rPr>
      <t>马嘉璐</t>
    </r>
  </si>
  <si>
    <t>2024211505081</t>
  </si>
  <si>
    <t>45/104</t>
  </si>
  <si>
    <r>
      <rPr>
        <sz val="11"/>
        <color theme="1"/>
        <rFont val="宋体"/>
        <family val="3"/>
        <charset val="134"/>
      </rPr>
      <t>唐丽琴</t>
    </r>
  </si>
  <si>
    <t>2024211505043</t>
  </si>
  <si>
    <t>40/104</t>
  </si>
  <si>
    <t>王文婧</t>
    <phoneticPr fontId="13" type="noConversion"/>
  </si>
  <si>
    <t>药学225</t>
  </si>
  <si>
    <t>骆冰冰</t>
  </si>
  <si>
    <t>药学235</t>
  </si>
  <si>
    <t>严文芳</t>
  </si>
  <si>
    <t>药学226</t>
  </si>
  <si>
    <t>药学224</t>
  </si>
  <si>
    <t>药学222</t>
  </si>
  <si>
    <t>药学221</t>
  </si>
  <si>
    <t>药学223</t>
  </si>
  <si>
    <t>药学231</t>
  </si>
  <si>
    <t>药学236</t>
  </si>
  <si>
    <t>药学232</t>
  </si>
  <si>
    <t>药学234</t>
  </si>
  <si>
    <t>药学233</t>
  </si>
  <si>
    <t>药学244</t>
  </si>
  <si>
    <t>药学243</t>
  </si>
  <si>
    <t>药学242</t>
  </si>
  <si>
    <t>药学241</t>
  </si>
  <si>
    <t>备注</t>
    <phoneticPr fontId="13" type="noConversion"/>
  </si>
  <si>
    <t>公共名额</t>
    <phoneticPr fontId="13" type="noConversion"/>
  </si>
  <si>
    <r>
      <t>2022</t>
    </r>
    <r>
      <rPr>
        <sz val="11"/>
        <color theme="1"/>
        <rFont val="宋体"/>
        <family val="1"/>
        <charset val="134"/>
      </rPr>
      <t>级</t>
    </r>
    <phoneticPr fontId="13" type="noConversion"/>
  </si>
  <si>
    <r>
      <t>2023</t>
    </r>
    <r>
      <rPr>
        <sz val="11"/>
        <color theme="1"/>
        <rFont val="宋体"/>
        <family val="1"/>
        <charset val="134"/>
      </rPr>
      <t>级</t>
    </r>
    <phoneticPr fontId="13" type="noConversion"/>
  </si>
  <si>
    <r>
      <t>2024</t>
    </r>
    <r>
      <rPr>
        <sz val="11"/>
        <color theme="1"/>
        <rFont val="宋体"/>
        <family val="1"/>
        <charset val="134"/>
      </rPr>
      <t>级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</si>
</sst>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0.00_);[Red]\(0.00\)"/>
  </numFmts>
  <fonts count="16" x14ac:knownFonts="1">
    <font>
      <sz val="12"/>
      <color theme="1"/>
      <name val="等线"/>
      <charset val="134"/>
      <scheme val="minor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9"/>
      <name val="等线"/>
      <family val="3"/>
      <charset val="134"/>
      <scheme val="minor"/>
    </font>
    <font>
      <sz val="9"/>
      <name val="等线"/>
      <charset val="134"/>
      <scheme val="minor"/>
    </font>
    <font>
      <sz val="11"/>
      <color theme="1"/>
      <name val="宋体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76" fontId="0" fillId="0" borderId="0" xfId="0" applyNumberForma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43" fontId="5" fillId="0" borderId="4" xfId="0" applyNumberFormat="1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quotePrefix="1" applyFont="1" applyFill="1" applyBorder="1" applyAlignment="1">
      <alignment horizontal="center" vertical="center"/>
    </xf>
    <xf numFmtId="43" fontId="5" fillId="2" borderId="4" xfId="0" applyNumberFormat="1" applyFont="1" applyFill="1" applyBorder="1">
      <alignment vertical="center"/>
    </xf>
    <xf numFmtId="177" fontId="5" fillId="2" borderId="4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/>
    </xf>
    <xf numFmtId="176" fontId="5" fillId="2" borderId="4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5" fillId="2" borderId="4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9"/>
  <sheetViews>
    <sheetView zoomScale="86" zoomScaleNormal="86" workbookViewId="0">
      <selection sqref="A1:D17"/>
    </sheetView>
  </sheetViews>
  <sheetFormatPr defaultColWidth="8" defaultRowHeight="15" x14ac:dyDescent="0.4"/>
  <cols>
    <col min="4" max="4" width="13.05859375" customWidth="1"/>
    <col min="5" max="5" width="7.1171875" customWidth="1"/>
    <col min="6" max="6" width="12.64453125" customWidth="1"/>
    <col min="7" max="7" width="13" customWidth="1"/>
    <col min="8" max="9" width="8.703125" customWidth="1"/>
    <col min="10" max="10" width="9.8203125" customWidth="1"/>
    <col min="11" max="19" width="8.703125" customWidth="1"/>
    <col min="21" max="21" width="10.8203125" customWidth="1"/>
  </cols>
  <sheetData>
    <row r="1" spans="1:36" s="1" customFormat="1" ht="20" customHeight="1" x14ac:dyDescent="0.4">
      <c r="A1" s="56" t="s">
        <v>0</v>
      </c>
      <c r="B1" s="57" t="s">
        <v>1</v>
      </c>
      <c r="C1" s="56" t="s">
        <v>2</v>
      </c>
      <c r="D1" s="55" t="s">
        <v>3</v>
      </c>
      <c r="E1" s="55" t="s">
        <v>4</v>
      </c>
      <c r="F1" s="53" t="s">
        <v>5</v>
      </c>
      <c r="G1" s="59" t="s">
        <v>6</v>
      </c>
      <c r="H1" s="55" t="s">
        <v>7</v>
      </c>
      <c r="I1" s="55"/>
      <c r="J1" s="55"/>
      <c r="K1" s="55"/>
      <c r="L1" s="55" t="s">
        <v>8</v>
      </c>
      <c r="M1" s="55"/>
      <c r="N1" s="55"/>
      <c r="O1" s="55"/>
      <c r="P1" s="55" t="s">
        <v>9</v>
      </c>
      <c r="Q1" s="55"/>
      <c r="R1" s="55"/>
      <c r="S1" s="55"/>
      <c r="T1" s="53" t="s">
        <v>10</v>
      </c>
    </row>
    <row r="2" spans="1:36" s="1" customFormat="1" ht="76.5" x14ac:dyDescent="0.4">
      <c r="A2" s="57"/>
      <c r="B2" s="58"/>
      <c r="C2" s="57"/>
      <c r="D2" s="53"/>
      <c r="E2" s="53"/>
      <c r="F2" s="54"/>
      <c r="G2" s="54"/>
      <c r="H2" s="4" t="s">
        <v>11</v>
      </c>
      <c r="I2" s="21" t="s">
        <v>12</v>
      </c>
      <c r="J2" s="21" t="s">
        <v>13</v>
      </c>
      <c r="K2" s="4" t="s">
        <v>14</v>
      </c>
      <c r="L2" s="4" t="s">
        <v>15</v>
      </c>
      <c r="M2" s="21" t="s">
        <v>16</v>
      </c>
      <c r="N2" s="21" t="s">
        <v>17</v>
      </c>
      <c r="O2" s="4" t="s">
        <v>18</v>
      </c>
      <c r="P2" s="21" t="s">
        <v>19</v>
      </c>
      <c r="Q2" s="21" t="s">
        <v>20</v>
      </c>
      <c r="R2" s="21" t="s">
        <v>21</v>
      </c>
      <c r="S2" s="4" t="s">
        <v>22</v>
      </c>
      <c r="T2" s="54"/>
    </row>
    <row r="3" spans="1:36" s="18" customFormat="1" ht="14.25" customHeight="1" x14ac:dyDescent="0.4">
      <c r="A3" s="19">
        <v>1</v>
      </c>
      <c r="B3" s="5" t="s">
        <v>23</v>
      </c>
      <c r="C3" s="5" t="s">
        <v>24</v>
      </c>
      <c r="D3" s="31" t="s">
        <v>25</v>
      </c>
      <c r="E3" s="37">
        <v>72.837999999999994</v>
      </c>
      <c r="F3" s="5" t="s">
        <v>26</v>
      </c>
      <c r="G3" s="5">
        <v>3.57</v>
      </c>
      <c r="H3" s="5">
        <v>3.57</v>
      </c>
      <c r="I3" s="22">
        <v>4.18</v>
      </c>
      <c r="J3" s="22">
        <f t="shared" ref="J3:J18" si="0">H3/I3*100</f>
        <v>85.406698564593313</v>
      </c>
      <c r="K3" s="22">
        <f t="shared" ref="K3:K18" si="1">J3*0.6</f>
        <v>51.244019138755988</v>
      </c>
      <c r="L3" s="5">
        <v>6</v>
      </c>
      <c r="M3" s="23">
        <v>9</v>
      </c>
      <c r="N3" s="22">
        <f t="shared" ref="N3:N18" si="2">L3/M3*100</f>
        <v>66.666666666666657</v>
      </c>
      <c r="O3" s="22">
        <f t="shared" ref="O3:O18" si="3">N3*0.2</f>
        <v>13.333333333333332</v>
      </c>
      <c r="P3" s="5">
        <v>6.55</v>
      </c>
      <c r="Q3" s="5">
        <v>6.55</v>
      </c>
      <c r="R3" s="24">
        <f t="shared" ref="R3:R18" si="4">P3/Q3*100</f>
        <v>100</v>
      </c>
      <c r="S3" s="24">
        <f t="shared" ref="S3:S18" si="5">R3*0.2</f>
        <v>20</v>
      </c>
      <c r="T3" s="24">
        <f t="shared" ref="T3:T18" si="6">K3+O3+S3</f>
        <v>84.577352472089316</v>
      </c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9"/>
    </row>
    <row r="4" spans="1:36" s="18" customFormat="1" ht="15.4" x14ac:dyDescent="0.4">
      <c r="A4" s="19">
        <v>2</v>
      </c>
      <c r="B4" s="5" t="s">
        <v>23</v>
      </c>
      <c r="C4" s="5" t="s">
        <v>27</v>
      </c>
      <c r="D4" s="31" t="s">
        <v>28</v>
      </c>
      <c r="E4" s="37">
        <v>78.835499999999996</v>
      </c>
      <c r="F4" s="5" t="s">
        <v>29</v>
      </c>
      <c r="G4" s="5">
        <v>3.59</v>
      </c>
      <c r="H4" s="5">
        <v>3.59</v>
      </c>
      <c r="I4" s="22">
        <v>4.18</v>
      </c>
      <c r="J4" s="22">
        <f t="shared" si="0"/>
        <v>85.885167464114829</v>
      </c>
      <c r="K4" s="22">
        <f t="shared" si="1"/>
        <v>51.531100478468893</v>
      </c>
      <c r="L4" s="5">
        <v>9</v>
      </c>
      <c r="M4" s="23">
        <v>9</v>
      </c>
      <c r="N4" s="22">
        <f t="shared" si="2"/>
        <v>100</v>
      </c>
      <c r="O4" s="22">
        <f t="shared" si="3"/>
        <v>20</v>
      </c>
      <c r="P4" s="5">
        <v>2.85</v>
      </c>
      <c r="Q4" s="5">
        <v>6.55</v>
      </c>
      <c r="R4" s="24">
        <f t="shared" si="4"/>
        <v>43.511450381679388</v>
      </c>
      <c r="S4" s="24">
        <f t="shared" si="5"/>
        <v>8.7022900763358777</v>
      </c>
      <c r="T4" s="24">
        <f t="shared" si="6"/>
        <v>80.233390554804771</v>
      </c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9"/>
    </row>
    <row r="5" spans="1:36" s="18" customFormat="1" ht="14.25" customHeight="1" x14ac:dyDescent="0.4">
      <c r="A5" s="19">
        <v>3</v>
      </c>
      <c r="B5" s="5" t="s">
        <v>23</v>
      </c>
      <c r="C5" s="5" t="s">
        <v>30</v>
      </c>
      <c r="D5" s="31" t="s">
        <v>31</v>
      </c>
      <c r="E5" s="36">
        <v>77.959999999999994</v>
      </c>
      <c r="F5" s="5" t="s">
        <v>32</v>
      </c>
      <c r="G5" s="5">
        <v>3.96</v>
      </c>
      <c r="H5" s="5">
        <v>3.96</v>
      </c>
      <c r="I5" s="22">
        <v>4.18</v>
      </c>
      <c r="J5" s="22">
        <f t="shared" si="0"/>
        <v>94.736842105263165</v>
      </c>
      <c r="K5" s="22">
        <f t="shared" si="1"/>
        <v>56.842105263157897</v>
      </c>
      <c r="L5" s="5">
        <v>1.5</v>
      </c>
      <c r="M5" s="23">
        <v>9</v>
      </c>
      <c r="N5" s="22">
        <f t="shared" si="2"/>
        <v>16.666666666666664</v>
      </c>
      <c r="O5" s="22">
        <f t="shared" si="3"/>
        <v>3.333333333333333</v>
      </c>
      <c r="P5" s="5">
        <v>4.55</v>
      </c>
      <c r="Q5" s="5">
        <v>6.55</v>
      </c>
      <c r="R5" s="24">
        <f t="shared" si="4"/>
        <v>69.465648854961842</v>
      </c>
      <c r="S5" s="24">
        <f t="shared" si="5"/>
        <v>13.893129770992369</v>
      </c>
      <c r="T5" s="24">
        <f t="shared" si="6"/>
        <v>74.068568367483607</v>
      </c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9"/>
    </row>
    <row r="6" spans="1:36" s="19" customFormat="1" ht="14.25" customHeight="1" x14ac:dyDescent="0.4">
      <c r="A6" s="19">
        <v>4</v>
      </c>
      <c r="B6" s="5" t="s">
        <v>23</v>
      </c>
      <c r="C6" s="5" t="s">
        <v>33</v>
      </c>
      <c r="D6" s="31" t="s">
        <v>34</v>
      </c>
      <c r="E6" s="37">
        <v>70.42</v>
      </c>
      <c r="F6" s="5" t="s">
        <v>35</v>
      </c>
      <c r="G6" s="5">
        <v>3.56</v>
      </c>
      <c r="H6" s="5">
        <v>3.56</v>
      </c>
      <c r="I6" s="22">
        <v>4.18</v>
      </c>
      <c r="J6" s="22">
        <f t="shared" si="0"/>
        <v>85.167464114832541</v>
      </c>
      <c r="K6" s="22">
        <f t="shared" si="1"/>
        <v>51.100478468899524</v>
      </c>
      <c r="L6" s="5">
        <v>6.5</v>
      </c>
      <c r="M6" s="23">
        <v>9</v>
      </c>
      <c r="N6" s="22">
        <f t="shared" si="2"/>
        <v>72.222222222222214</v>
      </c>
      <c r="O6" s="22">
        <f t="shared" si="3"/>
        <v>14.444444444444443</v>
      </c>
      <c r="P6" s="5">
        <v>2.2999999999999998</v>
      </c>
      <c r="Q6" s="5">
        <v>6.55</v>
      </c>
      <c r="R6" s="24">
        <f t="shared" si="4"/>
        <v>35.114503816793892</v>
      </c>
      <c r="S6" s="24">
        <f t="shared" si="5"/>
        <v>7.0229007633587788</v>
      </c>
      <c r="T6" s="24">
        <f t="shared" si="6"/>
        <v>72.567823676702744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30"/>
    </row>
    <row r="7" spans="1:36" s="18" customFormat="1" ht="14.25" customHeight="1" x14ac:dyDescent="0.4">
      <c r="A7" s="19">
        <v>5</v>
      </c>
      <c r="B7" s="5" t="s">
        <v>36</v>
      </c>
      <c r="C7" s="5" t="s">
        <v>37</v>
      </c>
      <c r="D7" s="31" t="s">
        <v>38</v>
      </c>
      <c r="E7" s="37">
        <v>70.609499999999997</v>
      </c>
      <c r="F7" s="5" t="s">
        <v>39</v>
      </c>
      <c r="G7" s="5">
        <v>3.49</v>
      </c>
      <c r="H7" s="5">
        <v>3.49</v>
      </c>
      <c r="I7" s="22">
        <v>4.18</v>
      </c>
      <c r="J7" s="22">
        <f t="shared" si="0"/>
        <v>83.492822966507191</v>
      </c>
      <c r="K7" s="22">
        <f t="shared" si="1"/>
        <v>50.095693779904316</v>
      </c>
      <c r="L7" s="5">
        <v>4.2</v>
      </c>
      <c r="M7" s="23">
        <v>9</v>
      </c>
      <c r="N7" s="22">
        <f t="shared" si="2"/>
        <v>46.666666666666664</v>
      </c>
      <c r="O7" s="22">
        <f t="shared" si="3"/>
        <v>9.3333333333333339</v>
      </c>
      <c r="P7" s="5">
        <v>3.1</v>
      </c>
      <c r="Q7" s="5">
        <v>6.55</v>
      </c>
      <c r="R7" s="24">
        <f t="shared" si="4"/>
        <v>47.328244274809158</v>
      </c>
      <c r="S7" s="24">
        <f t="shared" si="5"/>
        <v>9.4656488549618327</v>
      </c>
      <c r="T7" s="24">
        <f t="shared" si="6"/>
        <v>68.894675968199479</v>
      </c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9"/>
    </row>
    <row r="8" spans="1:36" s="18" customFormat="1" ht="14.25" customHeight="1" x14ac:dyDescent="0.4">
      <c r="A8" s="19">
        <v>6</v>
      </c>
      <c r="B8" s="5" t="s">
        <v>40</v>
      </c>
      <c r="C8" s="5" t="s">
        <v>41</v>
      </c>
      <c r="D8" s="32" t="s">
        <v>42</v>
      </c>
      <c r="E8" s="36">
        <v>69.44</v>
      </c>
      <c r="F8" s="5" t="s">
        <v>43</v>
      </c>
      <c r="G8" s="5">
        <v>3.34</v>
      </c>
      <c r="H8" s="5">
        <v>3.34</v>
      </c>
      <c r="I8" s="22">
        <v>4.18</v>
      </c>
      <c r="J8" s="22">
        <f t="shared" si="0"/>
        <v>79.904306220095705</v>
      </c>
      <c r="K8" s="22">
        <f t="shared" si="1"/>
        <v>47.942583732057422</v>
      </c>
      <c r="L8" s="5">
        <v>7.5</v>
      </c>
      <c r="M8" s="23">
        <v>9</v>
      </c>
      <c r="N8" s="22">
        <f t="shared" si="2"/>
        <v>83.333333333333343</v>
      </c>
      <c r="O8" s="22">
        <f t="shared" si="3"/>
        <v>16.666666666666668</v>
      </c>
      <c r="P8" s="5">
        <v>1.2</v>
      </c>
      <c r="Q8" s="5">
        <v>6.55</v>
      </c>
      <c r="R8" s="24">
        <f t="shared" si="4"/>
        <v>18.320610687022899</v>
      </c>
      <c r="S8" s="24">
        <f t="shared" si="5"/>
        <v>3.66412213740458</v>
      </c>
      <c r="T8" s="24">
        <f t="shared" si="6"/>
        <v>68.273372536128662</v>
      </c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9"/>
    </row>
    <row r="9" spans="1:36" s="18" customFormat="1" ht="14.25" customHeight="1" x14ac:dyDescent="0.4">
      <c r="A9" s="19">
        <v>7</v>
      </c>
      <c r="B9" s="5" t="s">
        <v>44</v>
      </c>
      <c r="C9" s="5" t="s">
        <v>45</v>
      </c>
      <c r="D9" s="31" t="s">
        <v>46</v>
      </c>
      <c r="E9" s="37">
        <v>65.225499999999997</v>
      </c>
      <c r="F9" s="5" t="s">
        <v>47</v>
      </c>
      <c r="G9" s="5">
        <v>3.02</v>
      </c>
      <c r="H9" s="5">
        <v>3.02</v>
      </c>
      <c r="I9" s="22">
        <v>4.18</v>
      </c>
      <c r="J9" s="22">
        <f t="shared" si="0"/>
        <v>72.248803827751203</v>
      </c>
      <c r="K9" s="22">
        <f t="shared" si="1"/>
        <v>43.349282296650721</v>
      </c>
      <c r="L9" s="5">
        <v>2.5</v>
      </c>
      <c r="M9" s="23">
        <v>9</v>
      </c>
      <c r="N9" s="22">
        <f t="shared" si="2"/>
        <v>27.777777777777779</v>
      </c>
      <c r="O9" s="22">
        <f t="shared" si="3"/>
        <v>5.5555555555555562</v>
      </c>
      <c r="P9" s="5">
        <v>5.7</v>
      </c>
      <c r="Q9" s="5">
        <v>6.55</v>
      </c>
      <c r="R9" s="24">
        <f t="shared" si="4"/>
        <v>87.022900763358777</v>
      </c>
      <c r="S9" s="24">
        <f t="shared" si="5"/>
        <v>17.404580152671755</v>
      </c>
      <c r="T9" s="24">
        <f t="shared" si="6"/>
        <v>66.30941800487804</v>
      </c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9"/>
    </row>
    <row r="10" spans="1:36" s="18" customFormat="1" ht="14.25" customHeight="1" x14ac:dyDescent="0.4">
      <c r="A10" s="19">
        <v>8</v>
      </c>
      <c r="B10" s="5" t="s">
        <v>48</v>
      </c>
      <c r="C10" s="5" t="s">
        <v>49</v>
      </c>
      <c r="D10" s="31" t="s">
        <v>50</v>
      </c>
      <c r="E10" s="37">
        <v>73.651499999999999</v>
      </c>
      <c r="F10" s="5" t="s">
        <v>51</v>
      </c>
      <c r="G10" s="5">
        <v>3.75</v>
      </c>
      <c r="H10" s="5">
        <v>3.75</v>
      </c>
      <c r="I10" s="22">
        <v>4.18</v>
      </c>
      <c r="J10" s="22">
        <f t="shared" si="0"/>
        <v>89.712918660287087</v>
      </c>
      <c r="K10" s="22">
        <f t="shared" si="1"/>
        <v>53.827751196172251</v>
      </c>
      <c r="L10" s="5">
        <v>5.0999999999999996</v>
      </c>
      <c r="M10" s="23">
        <v>9</v>
      </c>
      <c r="N10" s="22">
        <f t="shared" si="2"/>
        <v>56.666666666666664</v>
      </c>
      <c r="O10" s="22">
        <f t="shared" si="3"/>
        <v>11.333333333333334</v>
      </c>
      <c r="P10" s="5">
        <v>0.3</v>
      </c>
      <c r="Q10" s="5">
        <v>6.55</v>
      </c>
      <c r="R10" s="24">
        <f t="shared" si="4"/>
        <v>4.5801526717557248</v>
      </c>
      <c r="S10" s="24">
        <f t="shared" si="5"/>
        <v>0.91603053435114501</v>
      </c>
      <c r="T10" s="24">
        <f t="shared" si="6"/>
        <v>66.077115063856738</v>
      </c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9"/>
    </row>
    <row r="11" spans="1:36" s="18" customFormat="1" ht="14.25" customHeight="1" x14ac:dyDescent="0.4">
      <c r="A11" s="19">
        <v>9</v>
      </c>
      <c r="B11" s="5" t="s">
        <v>23</v>
      </c>
      <c r="C11" s="5" t="s">
        <v>52</v>
      </c>
      <c r="D11" s="31" t="s">
        <v>53</v>
      </c>
      <c r="E11" s="36">
        <v>75.87</v>
      </c>
      <c r="F11" s="5" t="s">
        <v>54</v>
      </c>
      <c r="G11" s="5">
        <v>3.93</v>
      </c>
      <c r="H11" s="5">
        <v>3.93</v>
      </c>
      <c r="I11" s="22">
        <v>4.18</v>
      </c>
      <c r="J11" s="22">
        <f t="shared" si="0"/>
        <v>94.019138755980862</v>
      </c>
      <c r="K11" s="22">
        <f t="shared" si="1"/>
        <v>56.411483253588514</v>
      </c>
      <c r="L11" s="5">
        <v>3.5</v>
      </c>
      <c r="M11" s="23">
        <v>9</v>
      </c>
      <c r="N11" s="22">
        <f t="shared" si="2"/>
        <v>38.888888888888893</v>
      </c>
      <c r="O11" s="22">
        <f t="shared" si="3"/>
        <v>7.7777777777777786</v>
      </c>
      <c r="P11" s="5">
        <v>0</v>
      </c>
      <c r="Q11" s="5">
        <v>6.55</v>
      </c>
      <c r="R11" s="24">
        <f t="shared" si="4"/>
        <v>0</v>
      </c>
      <c r="S11" s="24">
        <f t="shared" si="5"/>
        <v>0</v>
      </c>
      <c r="T11" s="24">
        <f t="shared" si="6"/>
        <v>64.1892610313663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9"/>
    </row>
    <row r="12" spans="1:36" s="18" customFormat="1" ht="14.25" customHeight="1" x14ac:dyDescent="0.4">
      <c r="A12" s="19">
        <v>10</v>
      </c>
      <c r="B12" s="5" t="s">
        <v>36</v>
      </c>
      <c r="C12" s="5" t="s">
        <v>55</v>
      </c>
      <c r="D12" s="31" t="s">
        <v>56</v>
      </c>
      <c r="E12" s="37">
        <v>75.915999999999997</v>
      </c>
      <c r="F12" s="5" t="s">
        <v>57</v>
      </c>
      <c r="G12" s="5">
        <v>3.83</v>
      </c>
      <c r="H12" s="5">
        <v>3.83</v>
      </c>
      <c r="I12" s="22">
        <v>4.18</v>
      </c>
      <c r="J12" s="22">
        <f t="shared" si="0"/>
        <v>91.626794258373209</v>
      </c>
      <c r="K12" s="22">
        <f t="shared" si="1"/>
        <v>54.976076555023923</v>
      </c>
      <c r="L12" s="5">
        <v>3.1</v>
      </c>
      <c r="M12" s="23">
        <v>9</v>
      </c>
      <c r="N12" s="22">
        <f t="shared" si="2"/>
        <v>34.444444444444443</v>
      </c>
      <c r="O12" s="22">
        <f t="shared" si="3"/>
        <v>6.8888888888888893</v>
      </c>
      <c r="P12" s="5">
        <v>0.7</v>
      </c>
      <c r="Q12" s="5">
        <v>6.55</v>
      </c>
      <c r="R12" s="24">
        <f t="shared" si="4"/>
        <v>10.687022900763358</v>
      </c>
      <c r="S12" s="24">
        <f t="shared" si="5"/>
        <v>2.1374045801526718</v>
      </c>
      <c r="T12" s="24">
        <f t="shared" si="6"/>
        <v>64.002370024065485</v>
      </c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9"/>
    </row>
    <row r="13" spans="1:36" s="18" customFormat="1" ht="14.25" customHeight="1" x14ac:dyDescent="0.4">
      <c r="A13" s="19">
        <v>11</v>
      </c>
      <c r="B13" s="5" t="s">
        <v>23</v>
      </c>
      <c r="C13" s="5" t="s">
        <v>58</v>
      </c>
      <c r="D13" s="31" t="s">
        <v>59</v>
      </c>
      <c r="E13" s="37">
        <v>76.668499999999995</v>
      </c>
      <c r="F13" s="5" t="s">
        <v>60</v>
      </c>
      <c r="G13" s="6">
        <v>3.8</v>
      </c>
      <c r="H13" s="6">
        <v>3.8</v>
      </c>
      <c r="I13" s="22">
        <v>4.18</v>
      </c>
      <c r="J13" s="22">
        <f t="shared" si="0"/>
        <v>90.909090909090907</v>
      </c>
      <c r="K13" s="22">
        <f t="shared" si="1"/>
        <v>54.54545454545454</v>
      </c>
      <c r="L13" s="5">
        <v>3.5</v>
      </c>
      <c r="M13" s="23">
        <v>9</v>
      </c>
      <c r="N13" s="22">
        <f t="shared" si="2"/>
        <v>38.888888888888893</v>
      </c>
      <c r="O13" s="22">
        <f t="shared" si="3"/>
        <v>7.7777777777777786</v>
      </c>
      <c r="P13" s="5">
        <v>0.5</v>
      </c>
      <c r="Q13" s="5">
        <v>6.55</v>
      </c>
      <c r="R13" s="24">
        <f t="shared" si="4"/>
        <v>7.6335877862595423</v>
      </c>
      <c r="S13" s="24">
        <f t="shared" si="5"/>
        <v>1.5267175572519085</v>
      </c>
      <c r="T13" s="24">
        <f t="shared" si="6"/>
        <v>63.849949880484225</v>
      </c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9"/>
    </row>
    <row r="14" spans="1:36" s="18" customFormat="1" ht="14.25" customHeight="1" x14ac:dyDescent="0.4">
      <c r="A14" s="19">
        <v>12</v>
      </c>
      <c r="B14" s="5" t="s">
        <v>23</v>
      </c>
      <c r="C14" s="16" t="s">
        <v>61</v>
      </c>
      <c r="D14" s="31" t="s">
        <v>62</v>
      </c>
      <c r="E14" s="37">
        <v>74.251499999999993</v>
      </c>
      <c r="F14" s="5" t="s">
        <v>63</v>
      </c>
      <c r="G14" s="5">
        <v>3.77</v>
      </c>
      <c r="H14" s="5">
        <v>3.77</v>
      </c>
      <c r="I14" s="22">
        <v>4.18</v>
      </c>
      <c r="J14" s="22">
        <f t="shared" si="0"/>
        <v>90.191387559808618</v>
      </c>
      <c r="K14" s="22">
        <f t="shared" si="1"/>
        <v>54.114832535885171</v>
      </c>
      <c r="L14" s="5">
        <v>1</v>
      </c>
      <c r="M14" s="23">
        <v>9</v>
      </c>
      <c r="N14" s="22">
        <f t="shared" si="2"/>
        <v>11.111111111111111</v>
      </c>
      <c r="O14" s="22">
        <f t="shared" si="3"/>
        <v>2.2222222222222223</v>
      </c>
      <c r="P14" s="5">
        <v>1.4</v>
      </c>
      <c r="Q14" s="5">
        <v>6.55</v>
      </c>
      <c r="R14" s="24">
        <f t="shared" si="4"/>
        <v>21.374045801526716</v>
      </c>
      <c r="S14" s="24">
        <f t="shared" si="5"/>
        <v>4.2748091603053435</v>
      </c>
      <c r="T14" s="24">
        <f t="shared" si="6"/>
        <v>60.611863918412737</v>
      </c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9"/>
    </row>
    <row r="15" spans="1:36" s="18" customFormat="1" ht="14.25" customHeight="1" x14ac:dyDescent="0.4">
      <c r="A15" s="19">
        <v>13</v>
      </c>
      <c r="B15" s="5" t="s">
        <v>64</v>
      </c>
      <c r="C15" s="5" t="s">
        <v>65</v>
      </c>
      <c r="D15" s="31" t="s">
        <v>66</v>
      </c>
      <c r="E15" s="37">
        <v>64.474500000000006</v>
      </c>
      <c r="F15" s="5" t="s">
        <v>67</v>
      </c>
      <c r="G15" s="5">
        <v>3.16</v>
      </c>
      <c r="H15" s="5">
        <v>3.16</v>
      </c>
      <c r="I15" s="22">
        <v>4.18</v>
      </c>
      <c r="J15" s="22">
        <f t="shared" si="0"/>
        <v>75.598086124401917</v>
      </c>
      <c r="K15" s="22">
        <f t="shared" si="1"/>
        <v>45.358851674641151</v>
      </c>
      <c r="L15" s="5">
        <v>2.5</v>
      </c>
      <c r="M15" s="23">
        <v>9</v>
      </c>
      <c r="N15" s="22">
        <f t="shared" si="2"/>
        <v>27.777777777777779</v>
      </c>
      <c r="O15" s="22">
        <f t="shared" si="3"/>
        <v>5.5555555555555562</v>
      </c>
      <c r="P15" s="5">
        <v>1.05</v>
      </c>
      <c r="Q15" s="5">
        <v>6.55</v>
      </c>
      <c r="R15" s="24">
        <f t="shared" si="4"/>
        <v>16.03053435114504</v>
      </c>
      <c r="S15" s="24">
        <f t="shared" si="5"/>
        <v>3.2061068702290081</v>
      </c>
      <c r="T15" s="24">
        <f t="shared" si="6"/>
        <v>54.120514100425716</v>
      </c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9"/>
    </row>
    <row r="16" spans="1:36" s="18" customFormat="1" ht="14.25" customHeight="1" x14ac:dyDescent="0.4">
      <c r="A16" s="19">
        <v>14</v>
      </c>
      <c r="B16" s="5" t="s">
        <v>64</v>
      </c>
      <c r="C16" s="5" t="s">
        <v>68</v>
      </c>
      <c r="D16" s="31" t="s">
        <v>69</v>
      </c>
      <c r="E16" s="37">
        <v>62.244</v>
      </c>
      <c r="F16" s="5" t="s">
        <v>70</v>
      </c>
      <c r="G16" s="5">
        <v>3.21</v>
      </c>
      <c r="H16" s="5">
        <v>3.21</v>
      </c>
      <c r="I16" s="22">
        <v>4.18</v>
      </c>
      <c r="J16" s="22">
        <f t="shared" si="0"/>
        <v>76.79425837320575</v>
      </c>
      <c r="K16" s="22">
        <f t="shared" si="1"/>
        <v>46.076555023923447</v>
      </c>
      <c r="L16" s="5">
        <v>0.5</v>
      </c>
      <c r="M16" s="23">
        <v>9</v>
      </c>
      <c r="N16" s="22">
        <f t="shared" si="2"/>
        <v>5.5555555555555554</v>
      </c>
      <c r="O16" s="22">
        <f t="shared" si="3"/>
        <v>1.1111111111111112</v>
      </c>
      <c r="P16" s="5">
        <v>1.6</v>
      </c>
      <c r="Q16" s="5">
        <v>6.55</v>
      </c>
      <c r="R16" s="24">
        <f t="shared" si="4"/>
        <v>24.427480916030536</v>
      </c>
      <c r="S16" s="24">
        <f t="shared" si="5"/>
        <v>4.8854961832061079</v>
      </c>
      <c r="T16" s="24">
        <f t="shared" si="6"/>
        <v>52.073162318240669</v>
      </c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9"/>
    </row>
    <row r="17" spans="1:36" s="18" customFormat="1" ht="15.4" x14ac:dyDescent="0.4">
      <c r="A17" s="19">
        <v>15</v>
      </c>
      <c r="B17" s="5" t="s">
        <v>23</v>
      </c>
      <c r="C17" s="5" t="s">
        <v>71</v>
      </c>
      <c r="D17" s="31" t="s">
        <v>72</v>
      </c>
      <c r="E17" s="37">
        <v>65.849999999999994</v>
      </c>
      <c r="F17" s="5" t="s">
        <v>73</v>
      </c>
      <c r="G17" s="5">
        <v>3.54</v>
      </c>
      <c r="H17" s="5">
        <v>3.54</v>
      </c>
      <c r="I17" s="22">
        <v>4.18</v>
      </c>
      <c r="J17" s="22">
        <f t="shared" si="0"/>
        <v>84.68899521531101</v>
      </c>
      <c r="K17" s="22">
        <f t="shared" si="1"/>
        <v>50.813397129186605</v>
      </c>
      <c r="L17" s="5">
        <v>0</v>
      </c>
      <c r="M17" s="23">
        <v>9</v>
      </c>
      <c r="N17" s="22">
        <f t="shared" si="2"/>
        <v>0</v>
      </c>
      <c r="O17" s="22">
        <f t="shared" si="3"/>
        <v>0</v>
      </c>
      <c r="P17" s="5">
        <v>0</v>
      </c>
      <c r="Q17" s="5">
        <v>6.55</v>
      </c>
      <c r="R17" s="24">
        <f t="shared" si="4"/>
        <v>0</v>
      </c>
      <c r="S17" s="24">
        <f t="shared" si="5"/>
        <v>0</v>
      </c>
      <c r="T17" s="24">
        <f t="shared" si="6"/>
        <v>50.813397129186605</v>
      </c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9"/>
    </row>
    <row r="18" spans="1:36" s="47" customFormat="1" ht="15.4" x14ac:dyDescent="0.4">
      <c r="A18" s="38">
        <v>16</v>
      </c>
      <c r="B18" s="39" t="s">
        <v>48</v>
      </c>
      <c r="C18" s="39" t="s">
        <v>74</v>
      </c>
      <c r="D18" s="40" t="s">
        <v>75</v>
      </c>
      <c r="E18" s="41">
        <v>60.234000000000002</v>
      </c>
      <c r="F18" s="39" t="s">
        <v>76</v>
      </c>
      <c r="G18" s="39">
        <v>3.22</v>
      </c>
      <c r="H18" s="39">
        <v>3.22</v>
      </c>
      <c r="I18" s="42">
        <v>4.18</v>
      </c>
      <c r="J18" s="42">
        <f t="shared" si="0"/>
        <v>77.033492822966522</v>
      </c>
      <c r="K18" s="42">
        <f t="shared" si="1"/>
        <v>46.220095693779911</v>
      </c>
      <c r="L18" s="39">
        <v>0.5</v>
      </c>
      <c r="M18" s="43">
        <v>9</v>
      </c>
      <c r="N18" s="42">
        <f t="shared" si="2"/>
        <v>5.5555555555555554</v>
      </c>
      <c r="O18" s="42">
        <f t="shared" si="3"/>
        <v>1.1111111111111112</v>
      </c>
      <c r="P18" s="39">
        <v>0</v>
      </c>
      <c r="Q18" s="39">
        <v>6.55</v>
      </c>
      <c r="R18" s="44">
        <f t="shared" si="4"/>
        <v>0</v>
      </c>
      <c r="S18" s="44">
        <f t="shared" si="5"/>
        <v>0</v>
      </c>
      <c r="T18" s="44">
        <f t="shared" si="6"/>
        <v>47.331206804891025</v>
      </c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6"/>
    </row>
    <row r="19" spans="1:36" x14ac:dyDescent="0.4">
      <c r="A19" s="20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6" x14ac:dyDescent="0.4">
      <c r="A20" s="20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6" x14ac:dyDescent="0.4">
      <c r="A21" s="20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6" x14ac:dyDescent="0.4">
      <c r="A22" s="20"/>
    </row>
    <row r="23" spans="1:36" x14ac:dyDescent="0.4">
      <c r="A23" s="20"/>
    </row>
    <row r="24" spans="1:36" x14ac:dyDescent="0.4">
      <c r="A24" s="20"/>
    </row>
    <row r="25" spans="1:36" x14ac:dyDescent="0.4">
      <c r="A25" s="20"/>
    </row>
    <row r="26" spans="1:36" x14ac:dyDescent="0.4">
      <c r="A26" s="20"/>
    </row>
    <row r="27" spans="1:36" x14ac:dyDescent="0.4">
      <c r="A27" s="20"/>
    </row>
    <row r="28" spans="1:36" x14ac:dyDescent="0.4">
      <c r="A28" s="20"/>
    </row>
    <row r="29" spans="1:36" x14ac:dyDescent="0.4">
      <c r="A29" s="20"/>
    </row>
  </sheetData>
  <sortState xmlns:xlrd2="http://schemas.microsoft.com/office/spreadsheetml/2017/richdata2" ref="A3:T18">
    <sortCondition descending="1" ref="T3"/>
  </sortState>
  <mergeCells count="11">
    <mergeCell ref="T1:T2"/>
    <mergeCell ref="H1:K1"/>
    <mergeCell ref="L1:O1"/>
    <mergeCell ref="P1:S1"/>
    <mergeCell ref="A1:A2"/>
    <mergeCell ref="B1:B2"/>
    <mergeCell ref="C1:C2"/>
    <mergeCell ref="D1:D2"/>
    <mergeCell ref="E1:E2"/>
    <mergeCell ref="F1:F2"/>
    <mergeCell ref="G1:G2"/>
  </mergeCells>
  <phoneticPr fontId="13" type="noConversion"/>
  <pageMargins left="0.75" right="0.75" top="1" bottom="1" header="0.5" footer="0.5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9"/>
  <sheetViews>
    <sheetView zoomScale="75" zoomScaleNormal="75" workbookViewId="0">
      <selection activeCell="A3" sqref="A3:D14"/>
    </sheetView>
  </sheetViews>
  <sheetFormatPr defaultColWidth="8.87890625" defaultRowHeight="15" x14ac:dyDescent="0.4"/>
  <cols>
    <col min="4" max="4" width="13.1171875" customWidth="1"/>
    <col min="10" max="11" width="12.703125"/>
    <col min="18" max="20" width="12.703125"/>
  </cols>
  <sheetData>
    <row r="1" spans="1:20" s="1" customFormat="1" ht="20" customHeight="1" x14ac:dyDescent="0.4">
      <c r="A1" s="56" t="s">
        <v>0</v>
      </c>
      <c r="B1" s="57" t="s">
        <v>1</v>
      </c>
      <c r="C1" s="56" t="s">
        <v>2</v>
      </c>
      <c r="D1" s="55" t="s">
        <v>3</v>
      </c>
      <c r="E1" s="55" t="s">
        <v>4</v>
      </c>
      <c r="F1" s="53" t="s">
        <v>5</v>
      </c>
      <c r="G1" s="59" t="s">
        <v>6</v>
      </c>
      <c r="H1" s="55" t="s">
        <v>7</v>
      </c>
      <c r="I1" s="55"/>
      <c r="J1" s="55"/>
      <c r="K1" s="55"/>
      <c r="L1" s="55" t="s">
        <v>8</v>
      </c>
      <c r="M1" s="55"/>
      <c r="N1" s="55"/>
      <c r="O1" s="55"/>
      <c r="P1" s="55" t="s">
        <v>9</v>
      </c>
      <c r="Q1" s="55"/>
      <c r="R1" s="55"/>
      <c r="S1" s="55"/>
      <c r="T1" s="53" t="s">
        <v>10</v>
      </c>
    </row>
    <row r="2" spans="1:20" s="1" customFormat="1" ht="63.75" x14ac:dyDescent="0.4">
      <c r="A2" s="56"/>
      <c r="B2" s="61"/>
      <c r="C2" s="56"/>
      <c r="D2" s="55"/>
      <c r="E2" s="55"/>
      <c r="F2" s="60"/>
      <c r="G2" s="60"/>
      <c r="H2" s="3" t="s">
        <v>11</v>
      </c>
      <c r="I2" s="13" t="s">
        <v>12</v>
      </c>
      <c r="J2" s="13" t="s">
        <v>13</v>
      </c>
      <c r="K2" s="3" t="s">
        <v>14</v>
      </c>
      <c r="L2" s="3" t="s">
        <v>15</v>
      </c>
      <c r="M2" s="13" t="s">
        <v>16</v>
      </c>
      <c r="N2" s="13" t="s">
        <v>17</v>
      </c>
      <c r="O2" s="3" t="s">
        <v>18</v>
      </c>
      <c r="P2" s="13" t="s">
        <v>19</v>
      </c>
      <c r="Q2" s="13" t="s">
        <v>20</v>
      </c>
      <c r="R2" s="13" t="s">
        <v>21</v>
      </c>
      <c r="S2" s="3" t="s">
        <v>22</v>
      </c>
      <c r="T2" s="60"/>
    </row>
    <row r="3" spans="1:20" s="15" customFormat="1" ht="13.9" x14ac:dyDescent="0.4">
      <c r="A3" s="5">
        <v>1</v>
      </c>
      <c r="B3" s="5" t="s">
        <v>77</v>
      </c>
      <c r="C3" s="5" t="s">
        <v>78</v>
      </c>
      <c r="D3" s="31" t="s">
        <v>79</v>
      </c>
      <c r="E3" s="5">
        <v>76.89</v>
      </c>
      <c r="F3" s="5" t="s">
        <v>80</v>
      </c>
      <c r="G3" s="5">
        <v>3.33</v>
      </c>
      <c r="H3" s="5">
        <v>3.33</v>
      </c>
      <c r="I3" s="7">
        <v>4.1100000000000003</v>
      </c>
      <c r="J3" s="7">
        <f t="shared" ref="J3:J15" si="0">H3/I3*100</f>
        <v>81.021897810219002</v>
      </c>
      <c r="K3" s="7">
        <f t="shared" ref="K3:K15" si="1">J3*0.6</f>
        <v>48.6131386861314</v>
      </c>
      <c r="L3" s="5">
        <v>6.25</v>
      </c>
      <c r="M3" s="7">
        <v>6.25</v>
      </c>
      <c r="N3" s="7">
        <f t="shared" ref="N3:N15" si="2">L3/M3*100</f>
        <v>100</v>
      </c>
      <c r="O3" s="7">
        <f t="shared" ref="O3:O15" si="3">N3*0.2</f>
        <v>20</v>
      </c>
      <c r="P3" s="5">
        <v>3.1</v>
      </c>
      <c r="Q3" s="7">
        <v>3.1</v>
      </c>
      <c r="R3" s="7">
        <f t="shared" ref="R3:R15" si="4">P3/Q3*100</f>
        <v>100</v>
      </c>
      <c r="S3" s="7">
        <f t="shared" ref="S3:S15" si="5">R3*0.2</f>
        <v>20</v>
      </c>
      <c r="T3" s="7">
        <f t="shared" ref="T3:T15" si="6">K3+O3+S3</f>
        <v>88.613138686131407</v>
      </c>
    </row>
    <row r="4" spans="1:20" s="15" customFormat="1" ht="13.9" x14ac:dyDescent="0.4">
      <c r="A4" s="5">
        <v>2</v>
      </c>
      <c r="B4" s="5" t="s">
        <v>81</v>
      </c>
      <c r="C4" s="5" t="s">
        <v>82</v>
      </c>
      <c r="D4" s="31" t="s">
        <v>83</v>
      </c>
      <c r="E4" s="5">
        <v>79.89</v>
      </c>
      <c r="F4" s="5" t="s">
        <v>84</v>
      </c>
      <c r="G4" s="5">
        <v>3.82</v>
      </c>
      <c r="H4" s="5">
        <v>3.82</v>
      </c>
      <c r="I4" s="7">
        <v>4.1100000000000003</v>
      </c>
      <c r="J4" s="7">
        <f t="shared" si="0"/>
        <v>92.944038929440396</v>
      </c>
      <c r="K4" s="7">
        <f t="shared" si="1"/>
        <v>55.766423357664202</v>
      </c>
      <c r="L4" s="5">
        <v>2.75</v>
      </c>
      <c r="M4" s="7">
        <v>6.25</v>
      </c>
      <c r="N4" s="7">
        <f t="shared" si="2"/>
        <v>44</v>
      </c>
      <c r="O4" s="7">
        <f t="shared" si="3"/>
        <v>8.8000000000000007</v>
      </c>
      <c r="P4" s="5">
        <v>0.4</v>
      </c>
      <c r="Q4" s="7">
        <v>3.1</v>
      </c>
      <c r="R4" s="7">
        <f t="shared" si="4"/>
        <v>12.9032258064516</v>
      </c>
      <c r="S4" s="7">
        <f t="shared" si="5"/>
        <v>2.5806451612903198</v>
      </c>
      <c r="T4" s="7">
        <f t="shared" si="6"/>
        <v>67.147068518954597</v>
      </c>
    </row>
    <row r="5" spans="1:20" s="15" customFormat="1" ht="13.9" x14ac:dyDescent="0.4">
      <c r="A5" s="5">
        <v>3</v>
      </c>
      <c r="B5" s="5" t="s">
        <v>77</v>
      </c>
      <c r="C5" s="16" t="s">
        <v>85</v>
      </c>
      <c r="D5" s="31" t="s">
        <v>86</v>
      </c>
      <c r="E5" s="5">
        <v>72.290000000000006</v>
      </c>
      <c r="F5" s="5" t="s">
        <v>87</v>
      </c>
      <c r="G5" s="5">
        <v>3.62</v>
      </c>
      <c r="H5" s="5">
        <v>3.62</v>
      </c>
      <c r="I5" s="7">
        <v>4.1100000000000003</v>
      </c>
      <c r="J5" s="7">
        <f t="shared" si="0"/>
        <v>88.077858880778606</v>
      </c>
      <c r="K5" s="7">
        <f t="shared" si="1"/>
        <v>52.846715328467099</v>
      </c>
      <c r="L5" s="5">
        <v>3.6</v>
      </c>
      <c r="M5" s="7">
        <v>6.25</v>
      </c>
      <c r="N5" s="7">
        <f t="shared" si="2"/>
        <v>57.6</v>
      </c>
      <c r="O5" s="7">
        <f t="shared" si="3"/>
        <v>11.52</v>
      </c>
      <c r="P5" s="5">
        <v>0</v>
      </c>
      <c r="Q5" s="7">
        <v>3.1</v>
      </c>
      <c r="R5" s="7">
        <f t="shared" si="4"/>
        <v>0</v>
      </c>
      <c r="S5" s="7">
        <f t="shared" si="5"/>
        <v>0</v>
      </c>
      <c r="T5" s="7">
        <f t="shared" si="6"/>
        <v>64.366715328467194</v>
      </c>
    </row>
    <row r="6" spans="1:20" s="15" customFormat="1" ht="13.9" x14ac:dyDescent="0.4">
      <c r="A6" s="5">
        <v>4</v>
      </c>
      <c r="B6" s="5" t="s">
        <v>88</v>
      </c>
      <c r="C6" s="5" t="s">
        <v>89</v>
      </c>
      <c r="D6" s="31" t="s">
        <v>90</v>
      </c>
      <c r="E6" s="5">
        <v>63.53</v>
      </c>
      <c r="F6" s="5" t="s">
        <v>91</v>
      </c>
      <c r="G6" s="5">
        <v>2.81</v>
      </c>
      <c r="H6" s="5">
        <v>2.81</v>
      </c>
      <c r="I6" s="7">
        <v>4.1100000000000003</v>
      </c>
      <c r="J6" s="7">
        <f t="shared" si="0"/>
        <v>68.369829683698299</v>
      </c>
      <c r="K6" s="7">
        <f t="shared" si="1"/>
        <v>41.021897810219002</v>
      </c>
      <c r="L6" s="5">
        <v>3</v>
      </c>
      <c r="M6" s="7">
        <v>6.25</v>
      </c>
      <c r="N6" s="7">
        <f t="shared" si="2"/>
        <v>48</v>
      </c>
      <c r="O6" s="7">
        <f t="shared" si="3"/>
        <v>9.6</v>
      </c>
      <c r="P6" s="5">
        <v>2.1</v>
      </c>
      <c r="Q6" s="7">
        <v>3.1</v>
      </c>
      <c r="R6" s="7">
        <f t="shared" si="4"/>
        <v>67.741935483871003</v>
      </c>
      <c r="S6" s="7">
        <f t="shared" si="5"/>
        <v>13.548387096774199</v>
      </c>
      <c r="T6" s="7">
        <f t="shared" si="6"/>
        <v>64.170284906993203</v>
      </c>
    </row>
    <row r="7" spans="1:20" s="15" customFormat="1" ht="13.9" x14ac:dyDescent="0.4">
      <c r="A7" s="5">
        <v>5</v>
      </c>
      <c r="B7" s="5" t="s">
        <v>81</v>
      </c>
      <c r="C7" s="5" t="s">
        <v>92</v>
      </c>
      <c r="D7" s="31" t="s">
        <v>93</v>
      </c>
      <c r="E7" s="5">
        <v>71.81</v>
      </c>
      <c r="F7" s="5" t="s">
        <v>94</v>
      </c>
      <c r="G7" s="5">
        <v>3.16</v>
      </c>
      <c r="H7" s="5">
        <v>3.16</v>
      </c>
      <c r="I7" s="7">
        <v>4.1100000000000003</v>
      </c>
      <c r="J7" s="7">
        <f t="shared" si="0"/>
        <v>76.885644768856395</v>
      </c>
      <c r="K7" s="7">
        <f t="shared" si="1"/>
        <v>46.131386861313899</v>
      </c>
      <c r="L7" s="5">
        <v>1.75</v>
      </c>
      <c r="M7" s="7">
        <v>6.25</v>
      </c>
      <c r="N7" s="7">
        <f t="shared" si="2"/>
        <v>28</v>
      </c>
      <c r="O7" s="7">
        <f t="shared" si="3"/>
        <v>5.6</v>
      </c>
      <c r="P7" s="5">
        <v>1.85</v>
      </c>
      <c r="Q7" s="7">
        <v>3.1</v>
      </c>
      <c r="R7" s="7">
        <f t="shared" si="4"/>
        <v>59.677419354838698</v>
      </c>
      <c r="S7" s="7">
        <f t="shared" si="5"/>
        <v>11.935483870967699</v>
      </c>
      <c r="T7" s="7">
        <f t="shared" si="6"/>
        <v>63.666870732281602</v>
      </c>
    </row>
    <row r="8" spans="1:20" s="15" customFormat="1" ht="13.9" x14ac:dyDescent="0.4">
      <c r="A8" s="5">
        <v>6</v>
      </c>
      <c r="B8" s="5" t="s">
        <v>95</v>
      </c>
      <c r="C8" s="5" t="s">
        <v>96</v>
      </c>
      <c r="D8" s="31" t="s">
        <v>97</v>
      </c>
      <c r="E8" s="5">
        <v>71.849999999999994</v>
      </c>
      <c r="F8" s="5" t="s">
        <v>98</v>
      </c>
      <c r="G8" s="6">
        <v>3.6</v>
      </c>
      <c r="H8" s="6">
        <v>3.6</v>
      </c>
      <c r="I8" s="7">
        <v>4.1100000000000003</v>
      </c>
      <c r="J8" s="7">
        <f t="shared" si="0"/>
        <v>87.591240875912405</v>
      </c>
      <c r="K8" s="7">
        <f t="shared" si="1"/>
        <v>52.554744525547399</v>
      </c>
      <c r="L8" s="5">
        <v>3</v>
      </c>
      <c r="M8" s="7">
        <v>6.25</v>
      </c>
      <c r="N8" s="7">
        <f t="shared" si="2"/>
        <v>48</v>
      </c>
      <c r="O8" s="7">
        <f t="shared" si="3"/>
        <v>9.6</v>
      </c>
      <c r="P8" s="5">
        <v>0.2</v>
      </c>
      <c r="Q8" s="7">
        <v>3.1</v>
      </c>
      <c r="R8" s="7">
        <f t="shared" si="4"/>
        <v>6.4516129032258096</v>
      </c>
      <c r="S8" s="7">
        <f t="shared" si="5"/>
        <v>1.2903225806451599</v>
      </c>
      <c r="T8" s="7">
        <f t="shared" si="6"/>
        <v>63.445067106192603</v>
      </c>
    </row>
    <row r="9" spans="1:20" s="15" customFormat="1" ht="13.9" x14ac:dyDescent="0.4">
      <c r="A9" s="5">
        <v>7</v>
      </c>
      <c r="B9" s="5" t="s">
        <v>77</v>
      </c>
      <c r="C9" s="5" t="s">
        <v>99</v>
      </c>
      <c r="D9" s="31" t="s">
        <v>100</v>
      </c>
      <c r="E9" s="5">
        <v>65.06</v>
      </c>
      <c r="F9" s="5" t="s">
        <v>101</v>
      </c>
      <c r="G9" s="5">
        <v>2.95</v>
      </c>
      <c r="H9" s="5">
        <v>2.95</v>
      </c>
      <c r="I9" s="7">
        <v>4.1100000000000003</v>
      </c>
      <c r="J9" s="7">
        <f t="shared" si="0"/>
        <v>71.776155717761597</v>
      </c>
      <c r="K9" s="7">
        <f t="shared" si="1"/>
        <v>43.0656934306569</v>
      </c>
      <c r="L9" s="5">
        <v>4.0999999999999996</v>
      </c>
      <c r="M9" s="7">
        <v>6.25</v>
      </c>
      <c r="N9" s="7">
        <f t="shared" si="2"/>
        <v>65.599999999999994</v>
      </c>
      <c r="O9" s="7">
        <f t="shared" si="3"/>
        <v>13.12</v>
      </c>
      <c r="P9" s="5">
        <v>0.9</v>
      </c>
      <c r="Q9" s="7">
        <v>3.1</v>
      </c>
      <c r="R9" s="7">
        <f t="shared" si="4"/>
        <v>29.0322580645161</v>
      </c>
      <c r="S9" s="7">
        <f t="shared" si="5"/>
        <v>5.8064516129032304</v>
      </c>
      <c r="T9" s="7">
        <f t="shared" si="6"/>
        <v>61.9921450435601</v>
      </c>
    </row>
    <row r="10" spans="1:20" s="15" customFormat="1" ht="13.9" x14ac:dyDescent="0.4">
      <c r="A10" s="5">
        <v>8</v>
      </c>
      <c r="B10" s="5" t="s">
        <v>95</v>
      </c>
      <c r="C10" s="5" t="s">
        <v>102</v>
      </c>
      <c r="D10" s="31" t="s">
        <v>103</v>
      </c>
      <c r="E10" s="5">
        <v>73.34</v>
      </c>
      <c r="F10" s="5" t="s">
        <v>104</v>
      </c>
      <c r="G10" s="5">
        <v>3.52</v>
      </c>
      <c r="H10" s="5">
        <v>3.52</v>
      </c>
      <c r="I10" s="7">
        <v>4.1100000000000003</v>
      </c>
      <c r="J10" s="7">
        <f t="shared" si="0"/>
        <v>85.644768856447698</v>
      </c>
      <c r="K10" s="7">
        <f t="shared" si="1"/>
        <v>51.3868613138686</v>
      </c>
      <c r="L10" s="5">
        <v>0.5</v>
      </c>
      <c r="M10" s="7">
        <v>6.25</v>
      </c>
      <c r="N10" s="7">
        <f t="shared" si="2"/>
        <v>8</v>
      </c>
      <c r="O10" s="7">
        <f t="shared" si="3"/>
        <v>1.6</v>
      </c>
      <c r="P10" s="5">
        <v>1.2</v>
      </c>
      <c r="Q10" s="7">
        <v>3.1</v>
      </c>
      <c r="R10" s="7">
        <f t="shared" si="4"/>
        <v>38.709677419354797</v>
      </c>
      <c r="S10" s="7">
        <f t="shared" si="5"/>
        <v>7.7419354838709697</v>
      </c>
      <c r="T10" s="7">
        <f t="shared" si="6"/>
        <v>60.728796797739598</v>
      </c>
    </row>
    <row r="11" spans="1:20" s="15" customFormat="1" ht="13.9" x14ac:dyDescent="0.4">
      <c r="A11" s="5">
        <v>9</v>
      </c>
      <c r="B11" s="5" t="s">
        <v>105</v>
      </c>
      <c r="C11" s="5" t="s">
        <v>106</v>
      </c>
      <c r="D11" s="31" t="s">
        <v>107</v>
      </c>
      <c r="E11" s="6">
        <v>71.2</v>
      </c>
      <c r="F11" s="5" t="s">
        <v>108</v>
      </c>
      <c r="G11" s="5">
        <v>3.59</v>
      </c>
      <c r="H11" s="5">
        <v>3.59</v>
      </c>
      <c r="I11" s="7">
        <v>4.1100000000000003</v>
      </c>
      <c r="J11" s="7">
        <f t="shared" si="0"/>
        <v>87.347931873479297</v>
      </c>
      <c r="K11" s="7">
        <f t="shared" si="1"/>
        <v>52.408759124087602</v>
      </c>
      <c r="L11" s="5">
        <v>1</v>
      </c>
      <c r="M11" s="7">
        <v>6.25</v>
      </c>
      <c r="N11" s="7">
        <f t="shared" si="2"/>
        <v>16</v>
      </c>
      <c r="O11" s="7">
        <f t="shared" si="3"/>
        <v>3.2</v>
      </c>
      <c r="P11" s="5">
        <v>0</v>
      </c>
      <c r="Q11" s="7">
        <v>3.1</v>
      </c>
      <c r="R11" s="7">
        <f t="shared" si="4"/>
        <v>0</v>
      </c>
      <c r="S11" s="7">
        <f t="shared" si="5"/>
        <v>0</v>
      </c>
      <c r="T11" s="7">
        <f t="shared" si="6"/>
        <v>55.608759124087598</v>
      </c>
    </row>
    <row r="12" spans="1:20" s="15" customFormat="1" ht="13.9" x14ac:dyDescent="0.4">
      <c r="A12" s="5">
        <v>10</v>
      </c>
      <c r="B12" s="5" t="s">
        <v>95</v>
      </c>
      <c r="C12" s="16" t="s">
        <v>109</v>
      </c>
      <c r="D12" s="31" t="s">
        <v>110</v>
      </c>
      <c r="E12" s="6">
        <v>62.4</v>
      </c>
      <c r="F12" s="5" t="s">
        <v>111</v>
      </c>
      <c r="G12" s="5">
        <v>3.28</v>
      </c>
      <c r="H12" s="5">
        <v>3.28</v>
      </c>
      <c r="I12" s="7">
        <v>4.1100000000000003</v>
      </c>
      <c r="J12" s="7">
        <f t="shared" si="0"/>
        <v>79.805352798053505</v>
      </c>
      <c r="K12" s="7">
        <f t="shared" si="1"/>
        <v>47.883211678832097</v>
      </c>
      <c r="L12" s="5">
        <v>2</v>
      </c>
      <c r="M12" s="7">
        <v>6.25</v>
      </c>
      <c r="N12" s="7">
        <f t="shared" si="2"/>
        <v>32</v>
      </c>
      <c r="O12" s="7">
        <f t="shared" si="3"/>
        <v>6.4</v>
      </c>
      <c r="P12" s="5">
        <v>0</v>
      </c>
      <c r="Q12" s="7">
        <v>3.1</v>
      </c>
      <c r="R12" s="7">
        <f t="shared" si="4"/>
        <v>0</v>
      </c>
      <c r="S12" s="7">
        <f t="shared" si="5"/>
        <v>0</v>
      </c>
      <c r="T12" s="7">
        <f t="shared" si="6"/>
        <v>54.283211678832103</v>
      </c>
    </row>
    <row r="13" spans="1:20" s="15" customFormat="1" ht="13.9" x14ac:dyDescent="0.4">
      <c r="A13" s="5">
        <v>11</v>
      </c>
      <c r="B13" s="5" t="s">
        <v>105</v>
      </c>
      <c r="C13" s="5" t="s">
        <v>112</v>
      </c>
      <c r="D13" s="32" t="s">
        <v>113</v>
      </c>
      <c r="E13" s="5">
        <v>65.02</v>
      </c>
      <c r="F13" s="5" t="s">
        <v>114</v>
      </c>
      <c r="G13" s="6">
        <v>3.2</v>
      </c>
      <c r="H13" s="6">
        <v>3.2</v>
      </c>
      <c r="I13" s="7">
        <v>4.1100000000000003</v>
      </c>
      <c r="J13" s="7">
        <f t="shared" si="0"/>
        <v>77.858880778588798</v>
      </c>
      <c r="K13" s="7">
        <f t="shared" si="1"/>
        <v>46.715328467153299</v>
      </c>
      <c r="L13" s="5">
        <v>1</v>
      </c>
      <c r="M13" s="7">
        <v>6.25</v>
      </c>
      <c r="N13" s="7">
        <f t="shared" si="2"/>
        <v>16</v>
      </c>
      <c r="O13" s="7">
        <f t="shared" si="3"/>
        <v>3.2</v>
      </c>
      <c r="P13" s="5">
        <v>0.2</v>
      </c>
      <c r="Q13" s="7">
        <v>3.1</v>
      </c>
      <c r="R13" s="7">
        <f t="shared" si="4"/>
        <v>6.4516129032258096</v>
      </c>
      <c r="S13" s="7">
        <f t="shared" si="5"/>
        <v>1.2903225806451599</v>
      </c>
      <c r="T13" s="7">
        <f t="shared" si="6"/>
        <v>51.205651047798398</v>
      </c>
    </row>
    <row r="14" spans="1:20" s="15" customFormat="1" ht="13.9" x14ac:dyDescent="0.4">
      <c r="A14" s="5">
        <v>12</v>
      </c>
      <c r="B14" s="7" t="s">
        <v>115</v>
      </c>
      <c r="C14" s="7" t="s">
        <v>116</v>
      </c>
      <c r="D14" s="33" t="s">
        <v>117</v>
      </c>
      <c r="E14" s="7">
        <v>62.82</v>
      </c>
      <c r="F14" s="7" t="s">
        <v>118</v>
      </c>
      <c r="G14" s="7">
        <v>3.24</v>
      </c>
      <c r="H14" s="7">
        <v>3.24</v>
      </c>
      <c r="I14" s="7">
        <v>4.1100000000000003</v>
      </c>
      <c r="J14" s="7">
        <f t="shared" si="0"/>
        <v>78.832116788321201</v>
      </c>
      <c r="K14" s="7">
        <f t="shared" si="1"/>
        <v>47.299270072992698</v>
      </c>
      <c r="L14" s="7">
        <v>0.5</v>
      </c>
      <c r="M14" s="7">
        <v>6.25</v>
      </c>
      <c r="N14" s="7">
        <f t="shared" si="2"/>
        <v>8</v>
      </c>
      <c r="O14" s="7">
        <f t="shared" si="3"/>
        <v>1.6</v>
      </c>
      <c r="P14" s="7">
        <v>0</v>
      </c>
      <c r="Q14" s="7">
        <v>3.1</v>
      </c>
      <c r="R14" s="7">
        <f t="shared" si="4"/>
        <v>0</v>
      </c>
      <c r="S14" s="7">
        <f t="shared" si="5"/>
        <v>0</v>
      </c>
      <c r="T14" s="7">
        <f t="shared" si="6"/>
        <v>48.899270072992699</v>
      </c>
    </row>
    <row r="15" spans="1:20" s="50" customFormat="1" ht="13.9" x14ac:dyDescent="0.4">
      <c r="A15" s="39">
        <v>13</v>
      </c>
      <c r="B15" s="39" t="s">
        <v>88</v>
      </c>
      <c r="C15" s="39" t="s">
        <v>119</v>
      </c>
      <c r="D15" s="40" t="s">
        <v>120</v>
      </c>
      <c r="E15" s="48">
        <v>61.4</v>
      </c>
      <c r="F15" s="39" t="s">
        <v>121</v>
      </c>
      <c r="G15" s="39">
        <v>3.04</v>
      </c>
      <c r="H15" s="39">
        <v>3.04</v>
      </c>
      <c r="I15" s="49">
        <v>4.1100000000000003</v>
      </c>
      <c r="J15" s="49">
        <f t="shared" si="0"/>
        <v>73.965936739659398</v>
      </c>
      <c r="K15" s="49">
        <f t="shared" si="1"/>
        <v>44.379562043795602</v>
      </c>
      <c r="L15" s="39">
        <v>1</v>
      </c>
      <c r="M15" s="49">
        <v>6.25</v>
      </c>
      <c r="N15" s="49">
        <f t="shared" si="2"/>
        <v>16</v>
      </c>
      <c r="O15" s="49">
        <f t="shared" si="3"/>
        <v>3.2</v>
      </c>
      <c r="P15" s="39">
        <v>0</v>
      </c>
      <c r="Q15" s="49">
        <v>3.1</v>
      </c>
      <c r="R15" s="49">
        <f t="shared" si="4"/>
        <v>0</v>
      </c>
      <c r="S15" s="49">
        <f t="shared" si="5"/>
        <v>0</v>
      </c>
      <c r="T15" s="49">
        <f t="shared" si="6"/>
        <v>47.579562043795598</v>
      </c>
    </row>
    <row r="17" spans="1:20" x14ac:dyDescent="0.4">
      <c r="A17" s="2"/>
      <c r="B17" s="9"/>
      <c r="C17" s="9"/>
      <c r="D17" s="9"/>
      <c r="E17" s="2"/>
      <c r="F17" s="9"/>
      <c r="G17" s="9"/>
      <c r="H17" s="9"/>
      <c r="I17" s="2"/>
      <c r="J17" s="2"/>
      <c r="K17" s="2"/>
      <c r="L17" s="9"/>
      <c r="M17" s="2"/>
      <c r="N17" s="2"/>
      <c r="O17" s="2"/>
      <c r="P17" s="9"/>
      <c r="Q17" s="2"/>
      <c r="R17" s="2"/>
      <c r="S17" s="2"/>
      <c r="T17" s="2"/>
    </row>
    <row r="18" spans="1:20" x14ac:dyDescent="0.4">
      <c r="A18" s="2"/>
      <c r="B18" s="9"/>
      <c r="C18" s="9"/>
      <c r="D18" s="9"/>
      <c r="E18" s="2"/>
      <c r="F18" s="9"/>
      <c r="G18" s="9"/>
      <c r="H18" s="9"/>
      <c r="I18" s="2"/>
      <c r="J18" s="2"/>
      <c r="K18" s="2"/>
      <c r="L18" s="9"/>
      <c r="M18" s="2"/>
      <c r="N18" s="2"/>
      <c r="O18" s="2"/>
      <c r="P18" s="9"/>
      <c r="Q18" s="2"/>
      <c r="R18" s="2"/>
      <c r="S18" s="2"/>
      <c r="T18" s="2"/>
    </row>
    <row r="19" spans="1:20" x14ac:dyDescent="0.4">
      <c r="A19" s="2"/>
      <c r="B19" s="9"/>
      <c r="C19" s="9"/>
      <c r="D19" s="9"/>
      <c r="E19" s="2"/>
      <c r="F19" s="9"/>
      <c r="G19" s="9"/>
      <c r="H19" s="9"/>
      <c r="I19" s="2"/>
      <c r="J19" s="2"/>
      <c r="K19" s="2"/>
      <c r="L19" s="9"/>
      <c r="M19" s="2"/>
      <c r="N19" s="2"/>
      <c r="O19" s="2"/>
      <c r="P19" s="9"/>
      <c r="Q19" s="2"/>
      <c r="R19" s="2"/>
      <c r="S19" s="2"/>
      <c r="T19" s="2"/>
    </row>
    <row r="20" spans="1:20" x14ac:dyDescent="0.4">
      <c r="A20" s="2"/>
      <c r="B20" s="9"/>
      <c r="C20" s="9"/>
      <c r="D20" s="9"/>
      <c r="E20" s="2"/>
      <c r="F20" s="9"/>
      <c r="G20" s="9"/>
      <c r="H20" s="9"/>
      <c r="I20" s="2"/>
      <c r="J20" s="2"/>
      <c r="K20" s="2"/>
      <c r="L20" s="9"/>
      <c r="M20" s="2"/>
      <c r="N20" s="2"/>
      <c r="O20" s="2"/>
      <c r="P20" s="9"/>
      <c r="Q20" s="2"/>
      <c r="R20" s="2"/>
      <c r="S20" s="2"/>
      <c r="T20" s="2"/>
    </row>
    <row r="21" spans="1:20" x14ac:dyDescent="0.4">
      <c r="A21" s="2"/>
      <c r="B21" s="9"/>
      <c r="C21" s="9"/>
      <c r="D21" s="9"/>
      <c r="E21" s="2"/>
      <c r="F21" s="9"/>
      <c r="G21" s="9"/>
      <c r="H21" s="9"/>
      <c r="I21" s="2"/>
      <c r="J21" s="2"/>
      <c r="K21" s="2"/>
      <c r="L21" s="9"/>
      <c r="M21" s="2"/>
      <c r="N21" s="2"/>
      <c r="O21" s="2"/>
      <c r="P21" s="9"/>
      <c r="Q21" s="2"/>
      <c r="R21" s="2"/>
      <c r="S21" s="2"/>
      <c r="T21" s="2"/>
    </row>
    <row r="22" spans="1:20" x14ac:dyDescent="0.4">
      <c r="A22" s="2"/>
      <c r="B22" s="9"/>
      <c r="C22" s="9"/>
      <c r="D22" s="9"/>
      <c r="E22" s="2"/>
      <c r="F22" s="9"/>
      <c r="G22" s="17"/>
      <c r="H22" s="17"/>
      <c r="I22" s="2"/>
      <c r="J22" s="2"/>
      <c r="K22" s="2"/>
      <c r="L22" s="9"/>
      <c r="M22" s="2"/>
      <c r="N22" s="2"/>
      <c r="O22" s="2"/>
      <c r="P22" s="9"/>
      <c r="Q22" s="2"/>
      <c r="R22" s="2"/>
      <c r="S22" s="2"/>
      <c r="T22" s="2"/>
    </row>
    <row r="23" spans="1:20" x14ac:dyDescent="0.4">
      <c r="A23" s="2"/>
      <c r="B23" s="9"/>
      <c r="C23" s="9"/>
      <c r="D23" s="9"/>
      <c r="E23" s="2"/>
      <c r="F23" s="9"/>
      <c r="G23" s="9"/>
      <c r="H23" s="9"/>
      <c r="I23" s="2"/>
      <c r="J23" s="2"/>
      <c r="K23" s="2"/>
      <c r="L23" s="9"/>
      <c r="M23" s="2"/>
      <c r="N23" s="2"/>
      <c r="O23" s="2"/>
      <c r="P23" s="9"/>
      <c r="Q23" s="2"/>
      <c r="R23" s="2"/>
      <c r="S23" s="2"/>
      <c r="T23" s="2"/>
    </row>
    <row r="24" spans="1:20" x14ac:dyDescent="0.4">
      <c r="A24" s="2"/>
      <c r="B24" s="9"/>
      <c r="C24" s="9"/>
      <c r="D24" s="9"/>
      <c r="E24" s="2"/>
      <c r="F24" s="9"/>
      <c r="G24" s="9"/>
      <c r="H24" s="9"/>
      <c r="I24" s="2"/>
      <c r="J24" s="2"/>
      <c r="K24" s="2"/>
      <c r="L24" s="9"/>
      <c r="M24" s="2"/>
      <c r="N24" s="2"/>
      <c r="O24" s="2"/>
      <c r="P24" s="9"/>
      <c r="Q24" s="2"/>
      <c r="R24" s="2"/>
      <c r="S24" s="2"/>
      <c r="T24" s="2"/>
    </row>
    <row r="25" spans="1:20" x14ac:dyDescent="0.4">
      <c r="A25" s="2"/>
      <c r="B25" s="9"/>
      <c r="C25" s="9"/>
      <c r="D25" s="9"/>
      <c r="E25" s="11"/>
      <c r="F25" s="9"/>
      <c r="G25" s="9"/>
      <c r="H25" s="9"/>
      <c r="I25" s="2"/>
      <c r="J25" s="2"/>
      <c r="K25" s="2"/>
      <c r="L25" s="9"/>
      <c r="M25" s="2"/>
      <c r="N25" s="2"/>
      <c r="O25" s="2"/>
      <c r="P25" s="9"/>
      <c r="Q25" s="2"/>
      <c r="R25" s="2"/>
      <c r="S25" s="2"/>
      <c r="T25" s="2"/>
    </row>
    <row r="26" spans="1:20" x14ac:dyDescent="0.4">
      <c r="A26" s="2"/>
      <c r="B26" s="9"/>
      <c r="C26" s="9"/>
      <c r="D26" s="9"/>
      <c r="E26" s="11"/>
      <c r="F26" s="9"/>
      <c r="G26" s="9"/>
      <c r="H26" s="9"/>
      <c r="I26" s="2"/>
      <c r="J26" s="2"/>
      <c r="K26" s="2"/>
      <c r="L26" s="9"/>
      <c r="M26" s="2"/>
      <c r="N26" s="2"/>
      <c r="O26" s="2"/>
      <c r="P26" s="9"/>
      <c r="Q26" s="2"/>
      <c r="R26" s="2"/>
      <c r="S26" s="2"/>
      <c r="T26" s="2"/>
    </row>
    <row r="27" spans="1:20" ht="15.75" x14ac:dyDescent="0.4">
      <c r="A27" s="2"/>
      <c r="B27" s="9"/>
      <c r="C27" s="9"/>
      <c r="D27" s="10"/>
      <c r="E27" s="2"/>
      <c r="F27" s="9"/>
      <c r="G27" s="17"/>
      <c r="H27" s="17"/>
      <c r="I27" s="2"/>
      <c r="J27" s="2"/>
      <c r="K27" s="2"/>
      <c r="L27" s="9"/>
      <c r="M27" s="2"/>
      <c r="N27" s="2"/>
      <c r="O27" s="2"/>
      <c r="P27" s="9"/>
      <c r="Q27" s="2"/>
      <c r="R27" s="2"/>
      <c r="S27" s="2"/>
      <c r="T27" s="2"/>
    </row>
    <row r="28" spans="1:20" x14ac:dyDescent="0.4">
      <c r="A28" s="2"/>
      <c r="B28" s="9"/>
      <c r="C28" s="9"/>
      <c r="D28" s="9"/>
      <c r="E28" s="2"/>
      <c r="F28" s="9"/>
      <c r="G28" s="9"/>
      <c r="H28" s="9"/>
      <c r="I28" s="2"/>
      <c r="J28" s="2"/>
      <c r="K28" s="2"/>
      <c r="L28" s="9"/>
      <c r="M28" s="2"/>
      <c r="N28" s="2"/>
      <c r="O28" s="2"/>
      <c r="P28" s="9"/>
      <c r="Q28" s="2"/>
      <c r="R28" s="2"/>
      <c r="S28" s="2"/>
      <c r="T28" s="2"/>
    </row>
    <row r="29" spans="1:20" x14ac:dyDescent="0.4">
      <c r="A29" s="2"/>
      <c r="B29" s="9"/>
      <c r="C29" s="9"/>
      <c r="D29" s="9"/>
      <c r="E29" s="11"/>
      <c r="F29" s="9"/>
      <c r="G29" s="9"/>
      <c r="H29" s="9"/>
      <c r="I29" s="2"/>
      <c r="J29" s="2"/>
      <c r="K29" s="2"/>
      <c r="L29" s="9"/>
      <c r="M29" s="2"/>
      <c r="N29" s="2"/>
      <c r="O29" s="2"/>
      <c r="P29" s="9"/>
      <c r="Q29" s="2"/>
      <c r="R29" s="2"/>
      <c r="S29" s="2"/>
      <c r="T29" s="2"/>
    </row>
  </sheetData>
  <mergeCells count="11">
    <mergeCell ref="T1:T2"/>
    <mergeCell ref="H1:K1"/>
    <mergeCell ref="L1:O1"/>
    <mergeCell ref="P1:S1"/>
    <mergeCell ref="A1:A2"/>
    <mergeCell ref="B1:B2"/>
    <mergeCell ref="C1:C2"/>
    <mergeCell ref="D1:D2"/>
    <mergeCell ref="E1:E2"/>
    <mergeCell ref="F1:F2"/>
    <mergeCell ref="G1:G2"/>
  </mergeCells>
  <phoneticPr fontId="1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0"/>
  <sheetViews>
    <sheetView zoomScale="80" zoomScaleNormal="80" workbookViewId="0">
      <selection activeCell="F26" sqref="F26"/>
    </sheetView>
  </sheetViews>
  <sheetFormatPr defaultColWidth="8.87890625" defaultRowHeight="15" x14ac:dyDescent="0.4"/>
  <cols>
    <col min="4" max="4" width="13.1171875" customWidth="1"/>
    <col min="6" max="6" width="10.17578125" customWidth="1"/>
    <col min="10" max="11" width="12.703125"/>
    <col min="14" max="15" width="12.703125"/>
    <col min="20" max="20" width="12.703125"/>
    <col min="21" max="21" width="10.9375" customWidth="1"/>
  </cols>
  <sheetData>
    <row r="1" spans="1:21" s="1" customFormat="1" ht="20" customHeight="1" x14ac:dyDescent="0.4">
      <c r="A1" s="56" t="s">
        <v>0</v>
      </c>
      <c r="B1" s="57" t="s">
        <v>1</v>
      </c>
      <c r="C1" s="56" t="s">
        <v>2</v>
      </c>
      <c r="D1" s="55" t="s">
        <v>3</v>
      </c>
      <c r="E1" s="55" t="s">
        <v>4</v>
      </c>
      <c r="F1" s="53" t="s">
        <v>5</v>
      </c>
      <c r="G1" s="59" t="s">
        <v>6</v>
      </c>
      <c r="H1" s="55" t="s">
        <v>7</v>
      </c>
      <c r="I1" s="55"/>
      <c r="J1" s="55"/>
      <c r="K1" s="55"/>
      <c r="L1" s="55" t="s">
        <v>8</v>
      </c>
      <c r="M1" s="55"/>
      <c r="N1" s="55"/>
      <c r="O1" s="55"/>
      <c r="P1" s="55" t="s">
        <v>9</v>
      </c>
      <c r="Q1" s="55"/>
      <c r="R1" s="55"/>
      <c r="S1" s="55"/>
      <c r="T1" s="53" t="s">
        <v>10</v>
      </c>
    </row>
    <row r="2" spans="1:21" s="1" customFormat="1" ht="63.75" x14ac:dyDescent="0.4">
      <c r="A2" s="56"/>
      <c r="B2" s="61"/>
      <c r="C2" s="56"/>
      <c r="D2" s="55"/>
      <c r="E2" s="55"/>
      <c r="F2" s="60"/>
      <c r="G2" s="60"/>
      <c r="H2" s="3" t="s">
        <v>11</v>
      </c>
      <c r="I2" s="13" t="s">
        <v>12</v>
      </c>
      <c r="J2" s="13" t="s">
        <v>13</v>
      </c>
      <c r="K2" s="3" t="s">
        <v>14</v>
      </c>
      <c r="L2" s="3" t="s">
        <v>15</v>
      </c>
      <c r="M2" s="13" t="s">
        <v>16</v>
      </c>
      <c r="N2" s="13" t="s">
        <v>17</v>
      </c>
      <c r="O2" s="3" t="s">
        <v>18</v>
      </c>
      <c r="P2" s="13" t="s">
        <v>19</v>
      </c>
      <c r="Q2" s="13" t="s">
        <v>20</v>
      </c>
      <c r="R2" s="13" t="s">
        <v>21</v>
      </c>
      <c r="S2" s="3" t="s">
        <v>22</v>
      </c>
      <c r="T2" s="60"/>
    </row>
    <row r="3" spans="1:21" x14ac:dyDescent="0.4">
      <c r="A3" s="5">
        <v>1</v>
      </c>
      <c r="B3" s="5" t="s">
        <v>122</v>
      </c>
      <c r="C3" s="5" t="s">
        <v>123</v>
      </c>
      <c r="D3" s="31" t="s">
        <v>124</v>
      </c>
      <c r="E3" s="5">
        <v>74.02</v>
      </c>
      <c r="F3" s="5" t="s">
        <v>125</v>
      </c>
      <c r="G3" s="5">
        <v>3.36</v>
      </c>
      <c r="H3" s="5">
        <v>3.36</v>
      </c>
      <c r="I3" s="7">
        <v>4.1399999999999997</v>
      </c>
      <c r="J3" s="7">
        <f t="shared" ref="J3:J9" si="0">H3/I3*100</f>
        <v>81.159420289855078</v>
      </c>
      <c r="K3" s="7">
        <f t="shared" ref="K3:K9" si="1">J3*0.6</f>
        <v>48.695652173913047</v>
      </c>
      <c r="L3" s="5">
        <v>0.6</v>
      </c>
      <c r="M3" s="7">
        <v>1.1000000000000001</v>
      </c>
      <c r="N3" s="7">
        <f t="shared" ref="N3:N9" si="2">L3/M3*100</f>
        <v>54.54545454545454</v>
      </c>
      <c r="O3" s="7">
        <f t="shared" ref="O3:O9" si="3">N3*0.2</f>
        <v>10.909090909090908</v>
      </c>
      <c r="P3" s="5">
        <v>2</v>
      </c>
      <c r="Q3" s="7">
        <v>2</v>
      </c>
      <c r="R3" s="7">
        <f t="shared" ref="R3:R9" si="4">P3/Q3*100</f>
        <v>100</v>
      </c>
      <c r="S3" s="7">
        <f t="shared" ref="S3:S9" si="5">R3*0.2</f>
        <v>20</v>
      </c>
      <c r="T3" s="7">
        <f t="shared" ref="T3:T9" si="6">K3+O3+S3</f>
        <v>79.604743083003953</v>
      </c>
      <c r="U3" s="14"/>
    </row>
    <row r="4" spans="1:21" x14ac:dyDescent="0.4">
      <c r="A4" s="5">
        <v>2</v>
      </c>
      <c r="B4" s="5" t="s">
        <v>126</v>
      </c>
      <c r="C4" s="5" t="s">
        <v>127</v>
      </c>
      <c r="D4" s="31" t="s">
        <v>128</v>
      </c>
      <c r="E4" s="5">
        <v>67.48</v>
      </c>
      <c r="F4" s="5" t="s">
        <v>129</v>
      </c>
      <c r="G4" s="5">
        <v>3.19</v>
      </c>
      <c r="H4" s="5">
        <v>3.19</v>
      </c>
      <c r="I4" s="7">
        <v>4.1399999999999997</v>
      </c>
      <c r="J4" s="7">
        <f t="shared" si="0"/>
        <v>77.053140096618364</v>
      </c>
      <c r="K4" s="7">
        <f t="shared" si="1"/>
        <v>46.231884057971016</v>
      </c>
      <c r="L4" s="5">
        <v>1</v>
      </c>
      <c r="M4" s="7">
        <v>1.1000000000000001</v>
      </c>
      <c r="N4" s="7">
        <f t="shared" si="2"/>
        <v>90.909090909090907</v>
      </c>
      <c r="O4" s="7">
        <f t="shared" si="3"/>
        <v>18.181818181818183</v>
      </c>
      <c r="P4" s="5">
        <v>0</v>
      </c>
      <c r="Q4" s="7">
        <v>2</v>
      </c>
      <c r="R4" s="7">
        <f t="shared" si="4"/>
        <v>0</v>
      </c>
      <c r="S4" s="7">
        <f t="shared" si="5"/>
        <v>0</v>
      </c>
      <c r="T4" s="7">
        <f t="shared" si="6"/>
        <v>64.413702239789203</v>
      </c>
      <c r="U4" s="14"/>
    </row>
    <row r="5" spans="1:21" x14ac:dyDescent="0.4">
      <c r="A5" s="5">
        <v>3</v>
      </c>
      <c r="B5" s="5" t="s">
        <v>130</v>
      </c>
      <c r="C5" s="16" t="s">
        <v>146</v>
      </c>
      <c r="D5" s="31" t="s">
        <v>131</v>
      </c>
      <c r="E5" s="5">
        <v>68.260000000000005</v>
      </c>
      <c r="F5" s="5" t="s">
        <v>132</v>
      </c>
      <c r="G5" s="5">
        <v>2.86</v>
      </c>
      <c r="H5" s="5">
        <v>2.86</v>
      </c>
      <c r="I5" s="7">
        <v>4.1399999999999997</v>
      </c>
      <c r="J5" s="7">
        <f t="shared" si="0"/>
        <v>69.082125603864739</v>
      </c>
      <c r="K5" s="7">
        <f t="shared" si="1"/>
        <v>41.449275362318843</v>
      </c>
      <c r="L5" s="5">
        <v>1.1000000000000001</v>
      </c>
      <c r="M5" s="7">
        <v>1.1000000000000001</v>
      </c>
      <c r="N5" s="7">
        <f t="shared" si="2"/>
        <v>100</v>
      </c>
      <c r="O5" s="7">
        <f t="shared" si="3"/>
        <v>20</v>
      </c>
      <c r="P5" s="5">
        <v>0</v>
      </c>
      <c r="Q5" s="7">
        <v>2</v>
      </c>
      <c r="R5" s="7">
        <f t="shared" si="4"/>
        <v>0</v>
      </c>
      <c r="S5" s="7">
        <f t="shared" si="5"/>
        <v>0</v>
      </c>
      <c r="T5" s="7">
        <f t="shared" si="6"/>
        <v>61.449275362318843</v>
      </c>
      <c r="U5" s="14"/>
    </row>
    <row r="6" spans="1:21" x14ac:dyDescent="0.4">
      <c r="A6" s="5">
        <v>4</v>
      </c>
      <c r="B6" s="5" t="s">
        <v>122</v>
      </c>
      <c r="C6" s="5" t="s">
        <v>133</v>
      </c>
      <c r="D6" s="31" t="s">
        <v>134</v>
      </c>
      <c r="E6" s="6">
        <v>72.7</v>
      </c>
      <c r="F6" s="5" t="s">
        <v>135</v>
      </c>
      <c r="G6" s="5">
        <v>3.48</v>
      </c>
      <c r="H6" s="5">
        <v>3.48</v>
      </c>
      <c r="I6" s="7">
        <v>4.1399999999999997</v>
      </c>
      <c r="J6" s="7">
        <f t="shared" si="0"/>
        <v>84.057971014492765</v>
      </c>
      <c r="K6" s="7">
        <f t="shared" si="1"/>
        <v>50.434782608695656</v>
      </c>
      <c r="L6" s="5">
        <v>0.5</v>
      </c>
      <c r="M6" s="7">
        <v>1.1000000000000001</v>
      </c>
      <c r="N6" s="7">
        <f t="shared" si="2"/>
        <v>45.454545454545453</v>
      </c>
      <c r="O6" s="7">
        <f t="shared" si="3"/>
        <v>9.0909090909090917</v>
      </c>
      <c r="P6" s="5">
        <v>0</v>
      </c>
      <c r="Q6" s="7">
        <v>2</v>
      </c>
      <c r="R6" s="7">
        <f t="shared" si="4"/>
        <v>0</v>
      </c>
      <c r="S6" s="7">
        <f t="shared" si="5"/>
        <v>0</v>
      </c>
      <c r="T6" s="7">
        <f t="shared" si="6"/>
        <v>59.525691699604749</v>
      </c>
      <c r="U6" s="14"/>
    </row>
    <row r="7" spans="1:21" x14ac:dyDescent="0.4">
      <c r="A7" s="5">
        <v>5</v>
      </c>
      <c r="B7" s="5" t="s">
        <v>136</v>
      </c>
      <c r="C7" s="5" t="s">
        <v>137</v>
      </c>
      <c r="D7" s="31" t="s">
        <v>138</v>
      </c>
      <c r="E7" s="5">
        <v>71.87</v>
      </c>
      <c r="F7" s="5" t="s">
        <v>139</v>
      </c>
      <c r="G7" s="5">
        <v>3.32</v>
      </c>
      <c r="H7" s="5">
        <v>3.32</v>
      </c>
      <c r="I7" s="7">
        <v>4.1399999999999997</v>
      </c>
      <c r="J7" s="7">
        <f t="shared" si="0"/>
        <v>80.193236714975853</v>
      </c>
      <c r="K7" s="7">
        <f t="shared" si="1"/>
        <v>48.115942028985508</v>
      </c>
      <c r="L7" s="5">
        <v>0.6</v>
      </c>
      <c r="M7" s="7">
        <v>1.1000000000000001</v>
      </c>
      <c r="N7" s="7">
        <f t="shared" si="2"/>
        <v>54.54545454545454</v>
      </c>
      <c r="O7" s="7">
        <f t="shared" si="3"/>
        <v>10.909090909090908</v>
      </c>
      <c r="P7" s="5">
        <v>0</v>
      </c>
      <c r="Q7" s="7">
        <v>2</v>
      </c>
      <c r="R7" s="7">
        <f t="shared" si="4"/>
        <v>0</v>
      </c>
      <c r="S7" s="7">
        <f t="shared" si="5"/>
        <v>0</v>
      </c>
      <c r="T7" s="7">
        <f t="shared" si="6"/>
        <v>59.025032938076414</v>
      </c>
      <c r="U7" s="14"/>
    </row>
    <row r="8" spans="1:21" x14ac:dyDescent="0.4">
      <c r="A8" s="5">
        <v>6</v>
      </c>
      <c r="B8" s="7" t="s">
        <v>126</v>
      </c>
      <c r="C8" s="7" t="s">
        <v>140</v>
      </c>
      <c r="D8" s="33" t="s">
        <v>141</v>
      </c>
      <c r="E8" s="7">
        <v>61.12</v>
      </c>
      <c r="F8" s="7" t="s">
        <v>142</v>
      </c>
      <c r="G8" s="7">
        <v>2.75</v>
      </c>
      <c r="H8" s="7">
        <v>2.75</v>
      </c>
      <c r="I8" s="7">
        <v>4.1399999999999997</v>
      </c>
      <c r="J8" s="7">
        <f t="shared" si="0"/>
        <v>66.425120772946869</v>
      </c>
      <c r="K8" s="7">
        <f t="shared" si="1"/>
        <v>39.855072463768117</v>
      </c>
      <c r="L8" s="7">
        <v>1</v>
      </c>
      <c r="M8" s="7">
        <v>1.1000000000000001</v>
      </c>
      <c r="N8" s="7">
        <f t="shared" si="2"/>
        <v>90.909090909090907</v>
      </c>
      <c r="O8" s="7">
        <f t="shared" si="3"/>
        <v>18.181818181818183</v>
      </c>
      <c r="P8" s="7">
        <v>0</v>
      </c>
      <c r="Q8" s="7">
        <v>2</v>
      </c>
      <c r="R8" s="7">
        <f t="shared" si="4"/>
        <v>0</v>
      </c>
      <c r="S8" s="7">
        <f t="shared" si="5"/>
        <v>0</v>
      </c>
      <c r="T8" s="7">
        <f t="shared" si="6"/>
        <v>58.036890645586297</v>
      </c>
      <c r="U8" s="14"/>
    </row>
    <row r="9" spans="1:21" x14ac:dyDescent="0.4">
      <c r="A9" s="5">
        <v>7</v>
      </c>
      <c r="B9" s="5" t="s">
        <v>130</v>
      </c>
      <c r="C9" s="5" t="s">
        <v>143</v>
      </c>
      <c r="D9" s="31" t="s">
        <v>144</v>
      </c>
      <c r="E9" s="5">
        <v>62.76</v>
      </c>
      <c r="F9" s="5" t="s">
        <v>145</v>
      </c>
      <c r="G9" s="5">
        <v>3.02</v>
      </c>
      <c r="H9" s="5">
        <v>3.02</v>
      </c>
      <c r="I9" s="7">
        <v>4.1399999999999997</v>
      </c>
      <c r="J9" s="7">
        <f t="shared" si="0"/>
        <v>72.94685990338165</v>
      </c>
      <c r="K9" s="7">
        <f t="shared" si="1"/>
        <v>43.768115942028992</v>
      </c>
      <c r="L9" s="5">
        <v>0.2</v>
      </c>
      <c r="M9" s="7">
        <v>1.1000000000000001</v>
      </c>
      <c r="N9" s="7">
        <f t="shared" si="2"/>
        <v>18.181818181818183</v>
      </c>
      <c r="O9" s="7">
        <f t="shared" si="3"/>
        <v>3.6363636363636367</v>
      </c>
      <c r="P9" s="5">
        <v>0</v>
      </c>
      <c r="Q9" s="7">
        <v>2</v>
      </c>
      <c r="R9" s="7">
        <f t="shared" si="4"/>
        <v>0</v>
      </c>
      <c r="S9" s="7">
        <f t="shared" si="5"/>
        <v>0</v>
      </c>
      <c r="T9" s="7">
        <f t="shared" si="6"/>
        <v>47.404479578392625</v>
      </c>
      <c r="U9" s="14"/>
    </row>
    <row r="10" spans="1:21" s="2" customFormat="1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2" spans="1:21" s="2" customFormat="1" x14ac:dyDescent="0.4">
      <c r="B12" s="9"/>
      <c r="C12" s="9"/>
      <c r="D12" s="9"/>
      <c r="F12" s="9"/>
      <c r="G12" s="9"/>
      <c r="H12" s="9"/>
      <c r="L12" s="9"/>
      <c r="P12" s="9"/>
    </row>
    <row r="13" spans="1:21" s="2" customFormat="1" ht="15" customHeight="1" x14ac:dyDescent="0.4">
      <c r="B13" s="9"/>
      <c r="C13" s="9"/>
      <c r="D13" s="10"/>
      <c r="F13" s="9"/>
      <c r="G13" s="9"/>
      <c r="H13" s="9"/>
      <c r="L13" s="9"/>
      <c r="P13" s="9"/>
    </row>
    <row r="14" spans="1:21" s="2" customFormat="1" x14ac:dyDescent="0.4">
      <c r="B14" s="9"/>
      <c r="C14" s="9"/>
      <c r="D14" s="9"/>
      <c r="F14" s="9"/>
      <c r="G14" s="9"/>
      <c r="H14" s="9"/>
      <c r="L14" s="9"/>
      <c r="P14" s="9"/>
    </row>
    <row r="15" spans="1:21" s="2" customFormat="1" x14ac:dyDescent="0.4">
      <c r="B15" s="9"/>
      <c r="C15" s="9"/>
      <c r="D15" s="9"/>
      <c r="F15" s="9"/>
      <c r="G15" s="9"/>
      <c r="H15" s="9"/>
      <c r="L15" s="9"/>
      <c r="P15" s="9"/>
    </row>
    <row r="16" spans="1:21" s="2" customFormat="1" x14ac:dyDescent="0.4">
      <c r="B16" s="9"/>
      <c r="C16" s="9"/>
      <c r="D16" s="9"/>
      <c r="E16" s="11"/>
      <c r="F16" s="9"/>
      <c r="G16" s="9"/>
      <c r="H16" s="9"/>
      <c r="L16" s="9"/>
      <c r="P16" s="9"/>
    </row>
    <row r="17" spans="2:16" s="2" customFormat="1" x14ac:dyDescent="0.4">
      <c r="B17" s="9"/>
      <c r="C17" s="9"/>
      <c r="D17" s="9"/>
      <c r="F17" s="9"/>
      <c r="G17" s="9"/>
      <c r="H17" s="9"/>
      <c r="L17" s="9"/>
      <c r="P17" s="9"/>
    </row>
    <row r="18" spans="2:16" s="2" customFormat="1" x14ac:dyDescent="0.4">
      <c r="B18" s="9"/>
      <c r="C18" s="9"/>
      <c r="D18" s="9"/>
      <c r="F18" s="9"/>
      <c r="G18" s="9"/>
      <c r="H18" s="9"/>
      <c r="L18" s="9"/>
      <c r="P18" s="9"/>
    </row>
    <row r="19" spans="2:16" s="2" customFormat="1" x14ac:dyDescent="0.4">
      <c r="B19" s="9"/>
      <c r="C19" s="9"/>
      <c r="D19" s="9"/>
      <c r="F19" s="9"/>
      <c r="G19" s="9"/>
      <c r="H19" s="9"/>
      <c r="L19" s="9"/>
      <c r="P19" s="9"/>
    </row>
    <row r="20" spans="2:16" s="2" customFormat="1" x14ac:dyDescent="0.4">
      <c r="B20" s="9"/>
      <c r="C20" s="9"/>
      <c r="D20" s="9"/>
      <c r="F20" s="12"/>
      <c r="G20" s="9"/>
      <c r="H20" s="9"/>
      <c r="L20" s="9"/>
      <c r="P20" s="9"/>
    </row>
  </sheetData>
  <mergeCells count="11">
    <mergeCell ref="T1:T2"/>
    <mergeCell ref="H1:K1"/>
    <mergeCell ref="L1:O1"/>
    <mergeCell ref="P1:S1"/>
    <mergeCell ref="A1:A2"/>
    <mergeCell ref="B1:B2"/>
    <mergeCell ref="C1:C2"/>
    <mergeCell ref="D1:D2"/>
    <mergeCell ref="E1:E2"/>
    <mergeCell ref="F1:F2"/>
    <mergeCell ref="G1:G2"/>
  </mergeCells>
  <phoneticPr fontId="1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B1A6F-5FD6-4B64-97D7-2ED28A6944AD}">
  <dimension ref="A1:T4"/>
  <sheetViews>
    <sheetView workbookViewId="0">
      <selection activeCell="J18" sqref="J18"/>
    </sheetView>
  </sheetViews>
  <sheetFormatPr defaultRowHeight="15" x14ac:dyDescent="0.4"/>
  <cols>
    <col min="4" max="4" width="11.76171875" bestFit="1" customWidth="1"/>
    <col min="5" max="5" width="7.52734375" bestFit="1" customWidth="1"/>
  </cols>
  <sheetData>
    <row r="1" spans="1:20" x14ac:dyDescent="0.4">
      <c r="A1" s="56" t="s">
        <v>0</v>
      </c>
      <c r="B1" s="57" t="s">
        <v>1</v>
      </c>
      <c r="C1" s="56" t="s">
        <v>2</v>
      </c>
      <c r="D1" s="55" t="s">
        <v>3</v>
      </c>
      <c r="E1" s="55" t="s">
        <v>4</v>
      </c>
      <c r="F1" s="53" t="s">
        <v>5</v>
      </c>
      <c r="G1" s="59" t="s">
        <v>6</v>
      </c>
      <c r="H1" s="55" t="s">
        <v>7</v>
      </c>
      <c r="I1" s="55"/>
      <c r="J1" s="55"/>
      <c r="K1" s="55"/>
      <c r="L1" s="55" t="s">
        <v>8</v>
      </c>
      <c r="M1" s="55"/>
      <c r="N1" s="55"/>
      <c r="O1" s="55"/>
      <c r="P1" s="55" t="s">
        <v>9</v>
      </c>
      <c r="Q1" s="55"/>
      <c r="R1" s="55"/>
      <c r="S1" s="55"/>
      <c r="T1" s="53" t="s">
        <v>10</v>
      </c>
    </row>
    <row r="2" spans="1:20" ht="76.5" x14ac:dyDescent="0.4">
      <c r="A2" s="57"/>
      <c r="B2" s="58"/>
      <c r="C2" s="57"/>
      <c r="D2" s="53"/>
      <c r="E2" s="53"/>
      <c r="F2" s="54"/>
      <c r="G2" s="54"/>
      <c r="H2" s="4" t="s">
        <v>11</v>
      </c>
      <c r="I2" s="21" t="s">
        <v>12</v>
      </c>
      <c r="J2" s="21" t="s">
        <v>13</v>
      </c>
      <c r="K2" s="4" t="s">
        <v>14</v>
      </c>
      <c r="L2" s="4" t="s">
        <v>15</v>
      </c>
      <c r="M2" s="21" t="s">
        <v>16</v>
      </c>
      <c r="N2" s="21" t="s">
        <v>17</v>
      </c>
      <c r="O2" s="4" t="s">
        <v>18</v>
      </c>
      <c r="P2" s="21" t="s">
        <v>19</v>
      </c>
      <c r="Q2" s="21" t="s">
        <v>20</v>
      </c>
      <c r="R2" s="21" t="s">
        <v>21</v>
      </c>
      <c r="S2" s="4" t="s">
        <v>22</v>
      </c>
      <c r="T2" s="54"/>
    </row>
    <row r="3" spans="1:20" x14ac:dyDescent="0.4">
      <c r="A3" s="5">
        <v>1</v>
      </c>
      <c r="B3" s="5" t="s">
        <v>149</v>
      </c>
      <c r="C3" s="5" t="s">
        <v>150</v>
      </c>
      <c r="D3" s="31" t="s">
        <v>120</v>
      </c>
      <c r="E3" s="6">
        <v>61.4</v>
      </c>
      <c r="F3" s="5" t="s">
        <v>121</v>
      </c>
      <c r="G3" s="5">
        <v>3.04</v>
      </c>
      <c r="H3" s="5">
        <v>3.04</v>
      </c>
      <c r="I3" s="7">
        <v>4.1100000000000003</v>
      </c>
      <c r="J3" s="7">
        <v>73.965936739659398</v>
      </c>
      <c r="K3" s="7">
        <v>44.379562043795602</v>
      </c>
      <c r="L3" s="5">
        <v>1</v>
      </c>
      <c r="M3" s="7">
        <v>6.25</v>
      </c>
      <c r="N3" s="7">
        <v>16</v>
      </c>
      <c r="O3" s="7">
        <v>3.2</v>
      </c>
      <c r="P3" s="5">
        <v>0</v>
      </c>
      <c r="Q3" s="7">
        <v>3.1</v>
      </c>
      <c r="R3" s="7">
        <v>0</v>
      </c>
      <c r="S3" s="7">
        <v>0</v>
      </c>
      <c r="T3" s="7">
        <v>47.579562043795598</v>
      </c>
    </row>
    <row r="4" spans="1:20" s="52" customFormat="1" x14ac:dyDescent="0.4">
      <c r="A4" s="38">
        <v>2</v>
      </c>
      <c r="B4" s="39" t="s">
        <v>147</v>
      </c>
      <c r="C4" s="39" t="s">
        <v>148</v>
      </c>
      <c r="D4" s="40" t="s">
        <v>75</v>
      </c>
      <c r="E4" s="51">
        <v>60.234000000000002</v>
      </c>
      <c r="F4" s="39" t="s">
        <v>76</v>
      </c>
      <c r="G4" s="39">
        <v>3.22</v>
      </c>
      <c r="H4" s="39">
        <v>3.22</v>
      </c>
      <c r="I4" s="42">
        <v>4.18</v>
      </c>
      <c r="J4" s="42">
        <v>77.033492822966522</v>
      </c>
      <c r="K4" s="42">
        <v>46.220095693779911</v>
      </c>
      <c r="L4" s="39">
        <v>0.5</v>
      </c>
      <c r="M4" s="43">
        <v>9</v>
      </c>
      <c r="N4" s="42">
        <v>5.5555555555555554</v>
      </c>
      <c r="O4" s="42">
        <v>1.1111111111111112</v>
      </c>
      <c r="P4" s="39">
        <v>0</v>
      </c>
      <c r="Q4" s="39">
        <v>6.55</v>
      </c>
      <c r="R4" s="44">
        <v>0</v>
      </c>
      <c r="S4" s="44">
        <v>0</v>
      </c>
      <c r="T4" s="44">
        <v>47.331206804891025</v>
      </c>
    </row>
  </sheetData>
  <mergeCells count="11">
    <mergeCell ref="F1:F2"/>
    <mergeCell ref="A1:A2"/>
    <mergeCell ref="B1:B2"/>
    <mergeCell ref="C1:C2"/>
    <mergeCell ref="D1:D2"/>
    <mergeCell ref="E1:E2"/>
    <mergeCell ref="G1:G2"/>
    <mergeCell ref="H1:K1"/>
    <mergeCell ref="L1:O1"/>
    <mergeCell ref="P1:S1"/>
    <mergeCell ref="T1:T2"/>
  </mergeCells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86725-B6FC-4646-B00E-A9FD9F4119FF}">
  <dimension ref="A1:D36"/>
  <sheetViews>
    <sheetView tabSelected="1" zoomScale="93" zoomScaleNormal="93" workbookViewId="0">
      <selection activeCell="M10" sqref="M10"/>
    </sheetView>
  </sheetViews>
  <sheetFormatPr defaultRowHeight="15" x14ac:dyDescent="0.4"/>
  <cols>
    <col min="3" max="3" width="13.9375" customWidth="1"/>
  </cols>
  <sheetData>
    <row r="1" spans="1:4" x14ac:dyDescent="0.4">
      <c r="A1" s="3" t="s">
        <v>0</v>
      </c>
      <c r="B1" s="4" t="s">
        <v>1</v>
      </c>
      <c r="C1" s="34" t="s">
        <v>3</v>
      </c>
      <c r="D1" s="35" t="s">
        <v>165</v>
      </c>
    </row>
    <row r="2" spans="1:4" x14ac:dyDescent="0.4">
      <c r="A2" s="19">
        <v>1</v>
      </c>
      <c r="B2" s="5" t="s">
        <v>151</v>
      </c>
      <c r="C2" s="31" t="s">
        <v>25</v>
      </c>
      <c r="D2" s="62" t="s">
        <v>167</v>
      </c>
    </row>
    <row r="3" spans="1:4" x14ac:dyDescent="0.4">
      <c r="A3" s="19">
        <v>2</v>
      </c>
      <c r="B3" s="5" t="s">
        <v>151</v>
      </c>
      <c r="C3" s="31" t="s">
        <v>28</v>
      </c>
      <c r="D3" s="63"/>
    </row>
    <row r="4" spans="1:4" x14ac:dyDescent="0.4">
      <c r="A4" s="19">
        <v>3</v>
      </c>
      <c r="B4" s="5" t="s">
        <v>151</v>
      </c>
      <c r="C4" s="31" t="s">
        <v>31</v>
      </c>
      <c r="D4" s="63"/>
    </row>
    <row r="5" spans="1:4" x14ac:dyDescent="0.4">
      <c r="A5" s="19">
        <v>4</v>
      </c>
      <c r="B5" s="5" t="s">
        <v>151</v>
      </c>
      <c r="C5" s="31" t="s">
        <v>34</v>
      </c>
      <c r="D5" s="63"/>
    </row>
    <row r="6" spans="1:4" x14ac:dyDescent="0.4">
      <c r="A6" s="19">
        <v>5</v>
      </c>
      <c r="B6" s="5" t="s">
        <v>152</v>
      </c>
      <c r="C6" s="31" t="s">
        <v>38</v>
      </c>
      <c r="D6" s="63"/>
    </row>
    <row r="7" spans="1:4" x14ac:dyDescent="0.4">
      <c r="A7" s="19">
        <v>6</v>
      </c>
      <c r="B7" s="5" t="s">
        <v>153</v>
      </c>
      <c r="C7" s="32" t="s">
        <v>42</v>
      </c>
      <c r="D7" s="63"/>
    </row>
    <row r="8" spans="1:4" x14ac:dyDescent="0.4">
      <c r="A8" s="19">
        <v>7</v>
      </c>
      <c r="B8" s="5" t="s">
        <v>154</v>
      </c>
      <c r="C8" s="31" t="s">
        <v>46</v>
      </c>
      <c r="D8" s="63"/>
    </row>
    <row r="9" spans="1:4" x14ac:dyDescent="0.4">
      <c r="A9" s="19">
        <v>8</v>
      </c>
      <c r="B9" s="5" t="s">
        <v>147</v>
      </c>
      <c r="C9" s="31" t="s">
        <v>50</v>
      </c>
      <c r="D9" s="63"/>
    </row>
    <row r="10" spans="1:4" x14ac:dyDescent="0.4">
      <c r="A10" s="19">
        <v>9</v>
      </c>
      <c r="B10" s="5" t="s">
        <v>151</v>
      </c>
      <c r="C10" s="31" t="s">
        <v>53</v>
      </c>
      <c r="D10" s="63"/>
    </row>
    <row r="11" spans="1:4" x14ac:dyDescent="0.4">
      <c r="A11" s="19">
        <v>10</v>
      </c>
      <c r="B11" s="5" t="s">
        <v>152</v>
      </c>
      <c r="C11" s="31" t="s">
        <v>56</v>
      </c>
      <c r="D11" s="63"/>
    </row>
    <row r="12" spans="1:4" x14ac:dyDescent="0.4">
      <c r="A12" s="19">
        <v>11</v>
      </c>
      <c r="B12" s="5" t="s">
        <v>151</v>
      </c>
      <c r="C12" s="31" t="s">
        <v>59</v>
      </c>
      <c r="D12" s="63"/>
    </row>
    <row r="13" spans="1:4" x14ac:dyDescent="0.4">
      <c r="A13" s="19">
        <v>12</v>
      </c>
      <c r="B13" s="5" t="s">
        <v>151</v>
      </c>
      <c r="C13" s="31" t="s">
        <v>62</v>
      </c>
      <c r="D13" s="63"/>
    </row>
    <row r="14" spans="1:4" x14ac:dyDescent="0.4">
      <c r="A14" s="19">
        <v>13</v>
      </c>
      <c r="B14" s="5" t="s">
        <v>155</v>
      </c>
      <c r="C14" s="31" t="s">
        <v>66</v>
      </c>
      <c r="D14" s="63"/>
    </row>
    <row r="15" spans="1:4" x14ac:dyDescent="0.4">
      <c r="A15" s="19">
        <v>14</v>
      </c>
      <c r="B15" s="5" t="s">
        <v>155</v>
      </c>
      <c r="C15" s="31" t="s">
        <v>69</v>
      </c>
      <c r="D15" s="63"/>
    </row>
    <row r="16" spans="1:4" x14ac:dyDescent="0.4">
      <c r="A16" s="19">
        <v>15</v>
      </c>
      <c r="B16" s="5" t="s">
        <v>151</v>
      </c>
      <c r="C16" s="31" t="s">
        <v>72</v>
      </c>
      <c r="D16" s="64"/>
    </row>
    <row r="17" spans="1:4" x14ac:dyDescent="0.4">
      <c r="A17" s="66">
        <v>16</v>
      </c>
      <c r="B17" s="67" t="s">
        <v>156</v>
      </c>
      <c r="C17" s="31" t="s">
        <v>79</v>
      </c>
      <c r="D17" s="62" t="s">
        <v>168</v>
      </c>
    </row>
    <row r="18" spans="1:4" x14ac:dyDescent="0.4">
      <c r="A18" s="19">
        <v>17</v>
      </c>
      <c r="B18" s="5" t="s">
        <v>157</v>
      </c>
      <c r="C18" s="65" t="s">
        <v>83</v>
      </c>
      <c r="D18" s="63"/>
    </row>
    <row r="19" spans="1:4" x14ac:dyDescent="0.4">
      <c r="A19" s="68">
        <v>18</v>
      </c>
      <c r="B19" s="69" t="s">
        <v>156</v>
      </c>
      <c r="C19" s="31" t="s">
        <v>86</v>
      </c>
      <c r="D19" s="63"/>
    </row>
    <row r="20" spans="1:4" x14ac:dyDescent="0.4">
      <c r="A20" s="19">
        <v>19</v>
      </c>
      <c r="B20" s="5" t="s">
        <v>149</v>
      </c>
      <c r="C20" s="31" t="s">
        <v>90</v>
      </c>
      <c r="D20" s="63"/>
    </row>
    <row r="21" spans="1:4" x14ac:dyDescent="0.4">
      <c r="A21" s="19">
        <v>20</v>
      </c>
      <c r="B21" s="5" t="s">
        <v>157</v>
      </c>
      <c r="C21" s="31" t="s">
        <v>93</v>
      </c>
      <c r="D21" s="63"/>
    </row>
    <row r="22" spans="1:4" x14ac:dyDescent="0.4">
      <c r="A22" s="19">
        <v>21</v>
      </c>
      <c r="B22" s="5" t="s">
        <v>158</v>
      </c>
      <c r="C22" s="31" t="s">
        <v>97</v>
      </c>
      <c r="D22" s="63"/>
    </row>
    <row r="23" spans="1:4" x14ac:dyDescent="0.4">
      <c r="A23" s="19">
        <v>22</v>
      </c>
      <c r="B23" s="5" t="s">
        <v>156</v>
      </c>
      <c r="C23" s="31" t="s">
        <v>100</v>
      </c>
      <c r="D23" s="63"/>
    </row>
    <row r="24" spans="1:4" x14ac:dyDescent="0.4">
      <c r="A24" s="19">
        <v>23</v>
      </c>
      <c r="B24" s="5" t="s">
        <v>158</v>
      </c>
      <c r="C24" s="31" t="s">
        <v>103</v>
      </c>
      <c r="D24" s="63"/>
    </row>
    <row r="25" spans="1:4" x14ac:dyDescent="0.4">
      <c r="A25" s="19">
        <v>24</v>
      </c>
      <c r="B25" s="5" t="s">
        <v>159</v>
      </c>
      <c r="C25" s="31" t="s">
        <v>107</v>
      </c>
      <c r="D25" s="63"/>
    </row>
    <row r="26" spans="1:4" x14ac:dyDescent="0.4">
      <c r="A26" s="19">
        <v>25</v>
      </c>
      <c r="B26" s="5" t="s">
        <v>158</v>
      </c>
      <c r="C26" s="31" t="s">
        <v>110</v>
      </c>
      <c r="D26" s="63"/>
    </row>
    <row r="27" spans="1:4" x14ac:dyDescent="0.4">
      <c r="A27" s="19">
        <v>26</v>
      </c>
      <c r="B27" s="5" t="s">
        <v>159</v>
      </c>
      <c r="C27" s="32" t="s">
        <v>113</v>
      </c>
      <c r="D27" s="63"/>
    </row>
    <row r="28" spans="1:4" x14ac:dyDescent="0.4">
      <c r="A28" s="19">
        <v>27</v>
      </c>
      <c r="B28" s="7" t="s">
        <v>160</v>
      </c>
      <c r="C28" s="33" t="s">
        <v>117</v>
      </c>
      <c r="D28" s="64"/>
    </row>
    <row r="29" spans="1:4" x14ac:dyDescent="0.4">
      <c r="A29" s="19">
        <v>28</v>
      </c>
      <c r="B29" s="5" t="s">
        <v>161</v>
      </c>
      <c r="C29" s="31" t="s">
        <v>124</v>
      </c>
      <c r="D29" s="62" t="s">
        <v>169</v>
      </c>
    </row>
    <row r="30" spans="1:4" x14ac:dyDescent="0.4">
      <c r="A30" s="19">
        <v>29</v>
      </c>
      <c r="B30" s="5" t="s">
        <v>162</v>
      </c>
      <c r="C30" s="31" t="s">
        <v>128</v>
      </c>
      <c r="D30" s="63"/>
    </row>
    <row r="31" spans="1:4" x14ac:dyDescent="0.4">
      <c r="A31" s="19">
        <v>30</v>
      </c>
      <c r="B31" s="5" t="s">
        <v>163</v>
      </c>
      <c r="C31" s="31" t="s">
        <v>131</v>
      </c>
      <c r="D31" s="63"/>
    </row>
    <row r="32" spans="1:4" x14ac:dyDescent="0.4">
      <c r="A32" s="19">
        <v>31</v>
      </c>
      <c r="B32" s="5" t="s">
        <v>161</v>
      </c>
      <c r="C32" s="31" t="s">
        <v>134</v>
      </c>
      <c r="D32" s="63"/>
    </row>
    <row r="33" spans="1:4" x14ac:dyDescent="0.4">
      <c r="A33" s="19">
        <v>32</v>
      </c>
      <c r="B33" s="5" t="s">
        <v>164</v>
      </c>
      <c r="C33" s="31" t="s">
        <v>138</v>
      </c>
      <c r="D33" s="63"/>
    </row>
    <row r="34" spans="1:4" x14ac:dyDescent="0.4">
      <c r="A34" s="19">
        <v>33</v>
      </c>
      <c r="B34" s="7" t="s">
        <v>162</v>
      </c>
      <c r="C34" s="33" t="s">
        <v>141</v>
      </c>
      <c r="D34" s="63"/>
    </row>
    <row r="35" spans="1:4" x14ac:dyDescent="0.4">
      <c r="A35" s="19">
        <v>34</v>
      </c>
      <c r="B35" s="5" t="s">
        <v>163</v>
      </c>
      <c r="C35" s="31" t="s">
        <v>144</v>
      </c>
      <c r="D35" s="64"/>
    </row>
    <row r="36" spans="1:4" x14ac:dyDescent="0.4">
      <c r="A36" s="19">
        <v>35</v>
      </c>
      <c r="B36" s="5" t="s">
        <v>149</v>
      </c>
      <c r="C36" s="31" t="s">
        <v>120</v>
      </c>
      <c r="D36" s="5" t="s">
        <v>166</v>
      </c>
    </row>
  </sheetData>
  <mergeCells count="3">
    <mergeCell ref="D2:D16"/>
    <mergeCell ref="D17:D28"/>
    <mergeCell ref="D29:D35"/>
  </mergeCells>
  <phoneticPr fontId="13" type="noConversion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2022级</vt:lpstr>
      <vt:lpstr>2023级</vt:lpstr>
      <vt:lpstr>2024级</vt:lpstr>
      <vt:lpstr>公共名额</vt:lpstr>
      <vt:lpstr>定稿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涵 刘</cp:lastModifiedBy>
  <dcterms:created xsi:type="dcterms:W3CDTF">2006-09-16T00:00:00Z</dcterms:created>
  <dcterms:modified xsi:type="dcterms:W3CDTF">2025-10-20T09:52:40Z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5C52A1F2B69C42F88A05DC5A790A604C_13</vt:lpwstr>
  </property>
  <property fmtid="{D5CDD505-2E9C-101B-9397-08002B2CF9AE}" pid="3" name="KSOProductBuildVer">
    <vt:lpwstr>2052-12.1.0.23125</vt:lpwstr>
  </property>
</Properties>
</file>